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landova\Dropbox (Intergram)\VZORY SMLUV\VZOR PŘENOS\Hlášení přípojek\"/>
    </mc:Choice>
  </mc:AlternateContent>
  <xr:revisionPtr revIDLastSave="0" documentId="13_ncr:1_{19E865F0-F39C-48D1-8A9C-27FEDAB8826E}" xr6:coauthVersionLast="47" xr6:coauthVersionMax="47" xr10:uidLastSave="{00000000-0000-0000-0000-000000000000}"/>
  <bookViews>
    <workbookView xWindow="-120" yWindow="-120" windowWidth="29040" windowHeight="15840" tabRatio="986" xr2:uid="{00000000-000D-0000-FFFF-FFFF00000000}"/>
  </bookViews>
  <sheets>
    <sheet name="Hlášení počtu přípojek" sheetId="1" r:id="rId1"/>
    <sheet name="Seznam TV (jen pro čtení)" sheetId="3" r:id="rId2"/>
    <sheet name="data" sheetId="2" state="hidden" r:id="rId3"/>
  </sheets>
  <definedNames>
    <definedName name="_xlnm.Print_Area" localSheetId="0">'Hlášení počtu přípojek'!$A$1:$L$165</definedName>
    <definedName name="pripojky">'Hlášení počtu přípojek'!$B$12:$L$135</definedName>
    <definedName name="solver_eng" localSheetId="0">1</definedName>
    <definedName name="solver_neg" localSheetId="0">1</definedName>
    <definedName name="solver_num" localSheetId="0">0</definedName>
    <definedName name="solver_typ" localSheetId="0">1</definedName>
    <definedName name="solver_val" localSheetId="0">0</definedName>
    <definedName name="solver_ver" localSheetId="0">3</definedName>
  </definedNames>
  <calcPr calcId="191029"/>
</workbook>
</file>

<file path=xl/calcChain.xml><?xml version="1.0" encoding="utf-8"?>
<calcChain xmlns="http://schemas.openxmlformats.org/spreadsheetml/2006/main">
  <c r="G7" i="2" l="1"/>
  <c r="G6" i="2" s="1"/>
  <c r="B5" i="2"/>
  <c r="A2" i="3"/>
  <c r="B2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C153" i="1"/>
  <c r="C395" i="3"/>
  <c r="D395" i="3"/>
  <c r="C396" i="3"/>
  <c r="D396" i="3"/>
  <c r="C397" i="3"/>
  <c r="E397" i="3" s="1"/>
  <c r="D397" i="3"/>
  <c r="C398" i="3"/>
  <c r="D398" i="3"/>
  <c r="C399" i="3"/>
  <c r="D399" i="3"/>
  <c r="F399" i="3" s="1"/>
  <c r="C400" i="3"/>
  <c r="F400" i="3"/>
  <c r="D400" i="3"/>
  <c r="C401" i="3"/>
  <c r="F401" i="3" s="1"/>
  <c r="D401" i="3"/>
  <c r="C402" i="3"/>
  <c r="D402" i="3"/>
  <c r="C403" i="3"/>
  <c r="F403" i="3" s="1"/>
  <c r="D403" i="3"/>
  <c r="D394" i="3"/>
  <c r="E394" i="3" s="1"/>
  <c r="C394" i="3"/>
  <c r="B394" i="3"/>
  <c r="C393" i="3"/>
  <c r="C385" i="3"/>
  <c r="D385" i="3"/>
  <c r="C386" i="3"/>
  <c r="F386" i="3" s="1"/>
  <c r="D386" i="3"/>
  <c r="C387" i="3"/>
  <c r="E387" i="3" s="1"/>
  <c r="D387" i="3"/>
  <c r="C388" i="3"/>
  <c r="D388" i="3"/>
  <c r="C389" i="3"/>
  <c r="F389" i="3" s="1"/>
  <c r="D389" i="3"/>
  <c r="C390" i="3"/>
  <c r="E390" i="3" s="1"/>
  <c r="D390" i="3"/>
  <c r="C391" i="3"/>
  <c r="E391" i="3" s="1"/>
  <c r="D391" i="3"/>
  <c r="C392" i="3"/>
  <c r="D392" i="3"/>
  <c r="D393" i="3"/>
  <c r="D384" i="3"/>
  <c r="C384" i="3"/>
  <c r="E384" i="3" s="1"/>
  <c r="B374" i="3"/>
  <c r="C373" i="3"/>
  <c r="E373" i="3" s="1"/>
  <c r="D373" i="3"/>
  <c r="C251" i="3"/>
  <c r="D251" i="3"/>
  <c r="C252" i="3"/>
  <c r="D252" i="3"/>
  <c r="C253" i="3"/>
  <c r="E253" i="3" s="1"/>
  <c r="D253" i="3"/>
  <c r="C254" i="3"/>
  <c r="D254" i="3"/>
  <c r="C255" i="3"/>
  <c r="F255" i="3" s="1"/>
  <c r="D255" i="3"/>
  <c r="C256" i="3"/>
  <c r="D256" i="3"/>
  <c r="C257" i="3"/>
  <c r="E257" i="3" s="1"/>
  <c r="D257" i="3"/>
  <c r="C258" i="3"/>
  <c r="D258" i="3"/>
  <c r="C259" i="3"/>
  <c r="E259" i="3" s="1"/>
  <c r="D259" i="3"/>
  <c r="C260" i="3"/>
  <c r="D260" i="3"/>
  <c r="C261" i="3"/>
  <c r="E261" i="3" s="1"/>
  <c r="D261" i="3"/>
  <c r="C262" i="3"/>
  <c r="D262" i="3"/>
  <c r="C263" i="3"/>
  <c r="E263" i="3" s="1"/>
  <c r="D263" i="3"/>
  <c r="C264" i="3"/>
  <c r="D264" i="3"/>
  <c r="C265" i="3"/>
  <c r="E265" i="3" s="1"/>
  <c r="D265" i="3"/>
  <c r="C266" i="3"/>
  <c r="F266" i="3" s="1"/>
  <c r="D266" i="3"/>
  <c r="C267" i="3"/>
  <c r="E267" i="3" s="1"/>
  <c r="D267" i="3"/>
  <c r="C268" i="3"/>
  <c r="F268" i="3" s="1"/>
  <c r="D268" i="3"/>
  <c r="E268" i="3" s="1"/>
  <c r="C269" i="3"/>
  <c r="D269" i="3"/>
  <c r="F269" i="3" s="1"/>
  <c r="C270" i="3"/>
  <c r="D270" i="3"/>
  <c r="C271" i="3"/>
  <c r="D271" i="3"/>
  <c r="C272" i="3"/>
  <c r="D272" i="3"/>
  <c r="F272" i="3" s="1"/>
  <c r="C273" i="3"/>
  <c r="D273" i="3"/>
  <c r="F273" i="3" s="1"/>
  <c r="C274" i="3"/>
  <c r="D274" i="3"/>
  <c r="F274" i="3" s="1"/>
  <c r="C275" i="3"/>
  <c r="D275" i="3"/>
  <c r="C276" i="3"/>
  <c r="D276" i="3"/>
  <c r="F276" i="3" s="1"/>
  <c r="C277" i="3"/>
  <c r="D277" i="3"/>
  <c r="E277" i="3" s="1"/>
  <c r="C278" i="3"/>
  <c r="D278" i="3"/>
  <c r="C279" i="3"/>
  <c r="D279" i="3"/>
  <c r="C280" i="3"/>
  <c r="D280" i="3"/>
  <c r="F280" i="3" s="1"/>
  <c r="C281" i="3"/>
  <c r="E281" i="3"/>
  <c r="D281" i="3"/>
  <c r="C282" i="3"/>
  <c r="D282" i="3"/>
  <c r="C283" i="3"/>
  <c r="E283" i="3" s="1"/>
  <c r="D283" i="3"/>
  <c r="C284" i="3"/>
  <c r="F284" i="3" s="1"/>
  <c r="D284" i="3"/>
  <c r="C285" i="3"/>
  <c r="E285" i="3" s="1"/>
  <c r="D285" i="3"/>
  <c r="C286" i="3"/>
  <c r="D286" i="3"/>
  <c r="C287" i="3"/>
  <c r="D287" i="3"/>
  <c r="C288" i="3"/>
  <c r="F288" i="3" s="1"/>
  <c r="D288" i="3"/>
  <c r="C289" i="3"/>
  <c r="E289" i="3" s="1"/>
  <c r="D289" i="3"/>
  <c r="C290" i="3"/>
  <c r="D290" i="3"/>
  <c r="C291" i="3"/>
  <c r="D291" i="3"/>
  <c r="E291" i="3" s="1"/>
  <c r="C292" i="3"/>
  <c r="D292" i="3"/>
  <c r="C293" i="3"/>
  <c r="D293" i="3"/>
  <c r="C294" i="3"/>
  <c r="D294" i="3"/>
  <c r="F294" i="3" s="1"/>
  <c r="C295" i="3"/>
  <c r="D295" i="3"/>
  <c r="E295" i="3" s="1"/>
  <c r="C296" i="3"/>
  <c r="D296" i="3"/>
  <c r="E296" i="3" s="1"/>
  <c r="C297" i="3"/>
  <c r="D297" i="3"/>
  <c r="C298" i="3"/>
  <c r="D298" i="3"/>
  <c r="F298" i="3" s="1"/>
  <c r="C299" i="3"/>
  <c r="D299" i="3"/>
  <c r="F299" i="3" s="1"/>
  <c r="C300" i="3"/>
  <c r="D300" i="3"/>
  <c r="C301" i="3"/>
  <c r="D301" i="3"/>
  <c r="C302" i="3"/>
  <c r="D302" i="3"/>
  <c r="F302" i="3" s="1"/>
  <c r="C303" i="3"/>
  <c r="D303" i="3"/>
  <c r="E303" i="3" s="1"/>
  <c r="C304" i="3"/>
  <c r="D304" i="3"/>
  <c r="E304" i="3" s="1"/>
  <c r="C305" i="3"/>
  <c r="D305" i="3"/>
  <c r="C306" i="3"/>
  <c r="D306" i="3"/>
  <c r="E306" i="3" s="1"/>
  <c r="C307" i="3"/>
  <c r="D307" i="3"/>
  <c r="F307" i="3" s="1"/>
  <c r="C308" i="3"/>
  <c r="D308" i="3"/>
  <c r="C309" i="3"/>
  <c r="D309" i="3"/>
  <c r="C310" i="3"/>
  <c r="D310" i="3"/>
  <c r="E310" i="3" s="1"/>
  <c r="C311" i="3"/>
  <c r="D311" i="3"/>
  <c r="F311" i="3" s="1"/>
  <c r="C312" i="3"/>
  <c r="D312" i="3"/>
  <c r="E312" i="3" s="1"/>
  <c r="C313" i="3"/>
  <c r="D313" i="3"/>
  <c r="C314" i="3"/>
  <c r="D314" i="3"/>
  <c r="E314" i="3" s="1"/>
  <c r="C315" i="3"/>
  <c r="D315" i="3"/>
  <c r="E315" i="3" s="1"/>
  <c r="C316" i="3"/>
  <c r="D316" i="3"/>
  <c r="C317" i="3"/>
  <c r="D317" i="3"/>
  <c r="C318" i="3"/>
  <c r="D318" i="3"/>
  <c r="C319" i="3"/>
  <c r="F319" i="3"/>
  <c r="D319" i="3"/>
  <c r="C320" i="3"/>
  <c r="D320" i="3"/>
  <c r="C321" i="3"/>
  <c r="D321" i="3"/>
  <c r="C322" i="3"/>
  <c r="F322" i="3" s="1"/>
  <c r="D322" i="3"/>
  <c r="C323" i="3"/>
  <c r="E323" i="3" s="1"/>
  <c r="D323" i="3"/>
  <c r="C324" i="3"/>
  <c r="D324" i="3"/>
  <c r="C325" i="3"/>
  <c r="D325" i="3"/>
  <c r="C326" i="3"/>
  <c r="D326" i="3"/>
  <c r="C327" i="3"/>
  <c r="D327" i="3"/>
  <c r="C328" i="3"/>
  <c r="E328" i="3" s="1"/>
  <c r="D328" i="3"/>
  <c r="C329" i="3"/>
  <c r="D329" i="3"/>
  <c r="C330" i="3"/>
  <c r="D330" i="3"/>
  <c r="C331" i="3"/>
  <c r="D331" i="3"/>
  <c r="C332" i="3"/>
  <c r="F332" i="3" s="1"/>
  <c r="D332" i="3"/>
  <c r="C333" i="3"/>
  <c r="D333" i="3"/>
  <c r="C334" i="3"/>
  <c r="D334" i="3"/>
  <c r="C335" i="3"/>
  <c r="D335" i="3"/>
  <c r="C336" i="3"/>
  <c r="F336" i="3" s="1"/>
  <c r="D336" i="3"/>
  <c r="C337" i="3"/>
  <c r="D337" i="3"/>
  <c r="C338" i="3"/>
  <c r="D338" i="3"/>
  <c r="C339" i="3"/>
  <c r="D339" i="3"/>
  <c r="C340" i="3"/>
  <c r="E340" i="3" s="1"/>
  <c r="D340" i="3"/>
  <c r="C341" i="3"/>
  <c r="D341" i="3"/>
  <c r="C342" i="3"/>
  <c r="D342" i="3"/>
  <c r="C343" i="3"/>
  <c r="F343" i="3" s="1"/>
  <c r="D343" i="3"/>
  <c r="C344" i="3"/>
  <c r="F344" i="3" s="1"/>
  <c r="D344" i="3"/>
  <c r="C345" i="3"/>
  <c r="D345" i="3"/>
  <c r="C346" i="3"/>
  <c r="D346" i="3"/>
  <c r="C347" i="3"/>
  <c r="D347" i="3"/>
  <c r="C348" i="3"/>
  <c r="F348" i="3" s="1"/>
  <c r="D348" i="3"/>
  <c r="C349" i="3"/>
  <c r="D349" i="3"/>
  <c r="C350" i="3"/>
  <c r="D350" i="3"/>
  <c r="C351" i="3"/>
  <c r="D351" i="3"/>
  <c r="C352" i="3"/>
  <c r="E352" i="3" s="1"/>
  <c r="D352" i="3"/>
  <c r="C353" i="3"/>
  <c r="D353" i="3"/>
  <c r="C354" i="3"/>
  <c r="D354" i="3"/>
  <c r="C355" i="3"/>
  <c r="D355" i="3"/>
  <c r="C356" i="3"/>
  <c r="F356" i="3" s="1"/>
  <c r="D356" i="3"/>
  <c r="C357" i="3"/>
  <c r="D357" i="3"/>
  <c r="C358" i="3"/>
  <c r="D358" i="3"/>
  <c r="C359" i="3"/>
  <c r="D359" i="3"/>
  <c r="C360" i="3"/>
  <c r="E360" i="3" s="1"/>
  <c r="D360" i="3"/>
  <c r="C361" i="3"/>
  <c r="D361" i="3"/>
  <c r="C362" i="3"/>
  <c r="D362" i="3"/>
  <c r="C363" i="3"/>
  <c r="D363" i="3"/>
  <c r="C364" i="3"/>
  <c r="E364" i="3" s="1"/>
  <c r="D364" i="3"/>
  <c r="C365" i="3"/>
  <c r="D365" i="3"/>
  <c r="C366" i="3"/>
  <c r="D366" i="3"/>
  <c r="C367" i="3"/>
  <c r="D367" i="3"/>
  <c r="C368" i="3"/>
  <c r="E368" i="3" s="1"/>
  <c r="D368" i="3"/>
  <c r="C369" i="3"/>
  <c r="D369" i="3"/>
  <c r="C370" i="3"/>
  <c r="D370" i="3"/>
  <c r="C371" i="3"/>
  <c r="D371" i="3"/>
  <c r="C372" i="3"/>
  <c r="F372" i="3" s="1"/>
  <c r="D372" i="3"/>
  <c r="D250" i="3"/>
  <c r="C250" i="3"/>
  <c r="D249" i="3"/>
  <c r="C242" i="3"/>
  <c r="D242" i="3"/>
  <c r="C243" i="3"/>
  <c r="D243" i="3"/>
  <c r="C244" i="3"/>
  <c r="D244" i="3"/>
  <c r="C245" i="3"/>
  <c r="D245" i="3"/>
  <c r="C246" i="3"/>
  <c r="D246" i="3"/>
  <c r="C247" i="3"/>
  <c r="F247" i="3" s="1"/>
  <c r="D247" i="3"/>
  <c r="C248" i="3"/>
  <c r="D248" i="3"/>
  <c r="C249" i="3"/>
  <c r="C127" i="3"/>
  <c r="D127" i="3"/>
  <c r="C128" i="3"/>
  <c r="D128" i="3"/>
  <c r="C129" i="3"/>
  <c r="D129" i="3"/>
  <c r="C130" i="3"/>
  <c r="D130" i="3"/>
  <c r="C131" i="3"/>
  <c r="D131" i="3"/>
  <c r="C132" i="3"/>
  <c r="D132" i="3"/>
  <c r="C133" i="3"/>
  <c r="D133" i="3"/>
  <c r="C134" i="3"/>
  <c r="D134" i="3"/>
  <c r="C135" i="3"/>
  <c r="D135" i="3"/>
  <c r="C136" i="3"/>
  <c r="D136" i="3"/>
  <c r="C137" i="3"/>
  <c r="D137" i="3"/>
  <c r="C138" i="3"/>
  <c r="D138" i="3"/>
  <c r="C139" i="3"/>
  <c r="D139" i="3"/>
  <c r="F139" i="3" s="1"/>
  <c r="C140" i="3"/>
  <c r="D140" i="3"/>
  <c r="C141" i="3"/>
  <c r="D141" i="3"/>
  <c r="C142" i="3"/>
  <c r="D142" i="3"/>
  <c r="C143" i="3"/>
  <c r="D143" i="3"/>
  <c r="F143" i="3" s="1"/>
  <c r="C144" i="3"/>
  <c r="D144" i="3"/>
  <c r="C145" i="3"/>
  <c r="D145" i="3"/>
  <c r="C146" i="3"/>
  <c r="D146" i="3"/>
  <c r="C147" i="3"/>
  <c r="D147" i="3"/>
  <c r="F147" i="3" s="1"/>
  <c r="C148" i="3"/>
  <c r="D148" i="3"/>
  <c r="C149" i="3"/>
  <c r="D149" i="3"/>
  <c r="F149" i="3" s="1"/>
  <c r="C150" i="3"/>
  <c r="D150" i="3"/>
  <c r="C151" i="3"/>
  <c r="D151" i="3"/>
  <c r="C152" i="3"/>
  <c r="D152" i="3"/>
  <c r="F152" i="3" s="1"/>
  <c r="C153" i="3"/>
  <c r="D153" i="3"/>
  <c r="F153" i="3" s="1"/>
  <c r="C154" i="3"/>
  <c r="D154" i="3"/>
  <c r="C155" i="3"/>
  <c r="D155" i="3"/>
  <c r="C156" i="3"/>
  <c r="D156" i="3"/>
  <c r="E156" i="3" s="1"/>
  <c r="C157" i="3"/>
  <c r="D157" i="3"/>
  <c r="F157" i="3" s="1"/>
  <c r="C158" i="3"/>
  <c r="D158" i="3"/>
  <c r="C159" i="3"/>
  <c r="D159" i="3"/>
  <c r="C160" i="3"/>
  <c r="D160" i="3"/>
  <c r="F160" i="3" s="1"/>
  <c r="C161" i="3"/>
  <c r="D161" i="3"/>
  <c r="F161" i="3" s="1"/>
  <c r="C162" i="3"/>
  <c r="D162" i="3"/>
  <c r="C163" i="3"/>
  <c r="D163" i="3"/>
  <c r="F163" i="3" s="1"/>
  <c r="C164" i="3"/>
  <c r="D164" i="3"/>
  <c r="F164" i="3" s="1"/>
  <c r="C165" i="3"/>
  <c r="D165" i="3"/>
  <c r="E165" i="3" s="1"/>
  <c r="C166" i="3"/>
  <c r="D166" i="3"/>
  <c r="C167" i="3"/>
  <c r="D167" i="3"/>
  <c r="C168" i="3"/>
  <c r="D168" i="3"/>
  <c r="E168" i="3" s="1"/>
  <c r="C169" i="3"/>
  <c r="D169" i="3"/>
  <c r="C170" i="3"/>
  <c r="D170" i="3"/>
  <c r="C171" i="3"/>
  <c r="D171" i="3"/>
  <c r="C172" i="3"/>
  <c r="D172" i="3"/>
  <c r="F172" i="3" s="1"/>
  <c r="C173" i="3"/>
  <c r="D173" i="3"/>
  <c r="E173" i="3" s="1"/>
  <c r="C174" i="3"/>
  <c r="D174" i="3"/>
  <c r="C175" i="3"/>
  <c r="D175" i="3"/>
  <c r="C176" i="3"/>
  <c r="D176" i="3"/>
  <c r="E176" i="3" s="1"/>
  <c r="C177" i="3"/>
  <c r="D177" i="3"/>
  <c r="C178" i="3"/>
  <c r="D178" i="3"/>
  <c r="C179" i="3"/>
  <c r="D179" i="3"/>
  <c r="E179" i="3" s="1"/>
  <c r="C180" i="3"/>
  <c r="D180" i="3"/>
  <c r="F180" i="3" s="1"/>
  <c r="C181" i="3"/>
  <c r="D181" i="3"/>
  <c r="E181" i="3" s="1"/>
  <c r="C182" i="3"/>
  <c r="D182" i="3"/>
  <c r="C183" i="3"/>
  <c r="D183" i="3"/>
  <c r="E183" i="3" s="1"/>
  <c r="C184" i="3"/>
  <c r="D184" i="3"/>
  <c r="E184" i="3" s="1"/>
  <c r="C185" i="3"/>
  <c r="D185" i="3"/>
  <c r="F185" i="3" s="1"/>
  <c r="C186" i="3"/>
  <c r="D186" i="3"/>
  <c r="C187" i="3"/>
  <c r="D187" i="3"/>
  <c r="F187" i="3" s="1"/>
  <c r="C188" i="3"/>
  <c r="D188" i="3"/>
  <c r="E188" i="3" s="1"/>
  <c r="C189" i="3"/>
  <c r="D189" i="3"/>
  <c r="C190" i="3"/>
  <c r="D190" i="3"/>
  <c r="C191" i="3"/>
  <c r="D191" i="3"/>
  <c r="E191" i="3" s="1"/>
  <c r="C192" i="3"/>
  <c r="D192" i="3"/>
  <c r="E192" i="3" s="1"/>
  <c r="C193" i="3"/>
  <c r="D193" i="3"/>
  <c r="F193" i="3" s="1"/>
  <c r="C194" i="3"/>
  <c r="D194" i="3"/>
  <c r="F194" i="3" s="1"/>
  <c r="C195" i="3"/>
  <c r="D195" i="3"/>
  <c r="F195" i="3" s="1"/>
  <c r="C196" i="3"/>
  <c r="D196" i="3"/>
  <c r="E196" i="3" s="1"/>
  <c r="C197" i="3"/>
  <c r="D197" i="3"/>
  <c r="E197" i="3" s="1"/>
  <c r="C198" i="3"/>
  <c r="D198" i="3"/>
  <c r="F198" i="3" s="1"/>
  <c r="C199" i="3"/>
  <c r="D199" i="3"/>
  <c r="C200" i="3"/>
  <c r="F200" i="3"/>
  <c r="D200" i="3"/>
  <c r="C201" i="3"/>
  <c r="F201" i="3" s="1"/>
  <c r="D201" i="3"/>
  <c r="C202" i="3"/>
  <c r="E202" i="3" s="1"/>
  <c r="D202" i="3"/>
  <c r="C203" i="3"/>
  <c r="D203" i="3"/>
  <c r="C204" i="3"/>
  <c r="F204" i="3" s="1"/>
  <c r="D204" i="3"/>
  <c r="C205" i="3"/>
  <c r="E205" i="3" s="1"/>
  <c r="D205" i="3"/>
  <c r="C206" i="3"/>
  <c r="D206" i="3"/>
  <c r="C207" i="3"/>
  <c r="D207" i="3"/>
  <c r="C208" i="3"/>
  <c r="E208" i="3" s="1"/>
  <c r="D208" i="3"/>
  <c r="C209" i="3"/>
  <c r="E209" i="3" s="1"/>
  <c r="D209" i="3"/>
  <c r="C210" i="3"/>
  <c r="D210" i="3"/>
  <c r="C211" i="3"/>
  <c r="F211" i="3" s="1"/>
  <c r="D211" i="3"/>
  <c r="C212" i="3"/>
  <c r="F212" i="3" s="1"/>
  <c r="D212" i="3"/>
  <c r="C213" i="3"/>
  <c r="D213" i="3"/>
  <c r="C214" i="3"/>
  <c r="D214" i="3"/>
  <c r="C215" i="3"/>
  <c r="E215" i="3" s="1"/>
  <c r="D215" i="3"/>
  <c r="C216" i="3"/>
  <c r="E216" i="3" s="1"/>
  <c r="D216" i="3"/>
  <c r="C217" i="3"/>
  <c r="D217" i="3"/>
  <c r="C218" i="3"/>
  <c r="D218" i="3"/>
  <c r="C219" i="3"/>
  <c r="D219" i="3"/>
  <c r="E219" i="3" s="1"/>
  <c r="C220" i="3"/>
  <c r="D220" i="3"/>
  <c r="C221" i="3"/>
  <c r="D221" i="3"/>
  <c r="F221" i="3" s="1"/>
  <c r="C222" i="3"/>
  <c r="D222" i="3"/>
  <c r="C223" i="3"/>
  <c r="D223" i="3"/>
  <c r="C224" i="3"/>
  <c r="D224" i="3"/>
  <c r="C225" i="3"/>
  <c r="D225" i="3"/>
  <c r="C226" i="3"/>
  <c r="D226" i="3"/>
  <c r="C227" i="3"/>
  <c r="D227" i="3"/>
  <c r="F227" i="3" s="1"/>
  <c r="C228" i="3"/>
  <c r="D228" i="3"/>
  <c r="C229" i="3"/>
  <c r="D229" i="3"/>
  <c r="C230" i="3"/>
  <c r="D230" i="3"/>
  <c r="C231" i="3"/>
  <c r="D231" i="3"/>
  <c r="F231" i="3" s="1"/>
  <c r="C232" i="3"/>
  <c r="D232" i="3"/>
  <c r="C233" i="3"/>
  <c r="D233" i="3"/>
  <c r="F233" i="3" s="1"/>
  <c r="C234" i="3"/>
  <c r="D234" i="3"/>
  <c r="C235" i="3"/>
  <c r="D235" i="3"/>
  <c r="C236" i="3"/>
  <c r="D236" i="3"/>
  <c r="C237" i="3"/>
  <c r="D237" i="3"/>
  <c r="C238" i="3"/>
  <c r="D238" i="3"/>
  <c r="C239" i="3"/>
  <c r="D239" i="3"/>
  <c r="F239" i="3" s="1"/>
  <c r="C240" i="3"/>
  <c r="D240" i="3"/>
  <c r="C241" i="3"/>
  <c r="D241" i="3"/>
  <c r="D126" i="3"/>
  <c r="C126" i="3"/>
  <c r="C125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E95" i="3"/>
  <c r="D96" i="3"/>
  <c r="D97" i="3"/>
  <c r="E97" i="3" s="1"/>
  <c r="D98" i="3"/>
  <c r="D99" i="3"/>
  <c r="F99" i="3" s="1"/>
  <c r="D100" i="3"/>
  <c r="D101" i="3"/>
  <c r="D102" i="3"/>
  <c r="D103" i="3"/>
  <c r="F103" i="3" s="1"/>
  <c r="D104" i="3"/>
  <c r="D105" i="3"/>
  <c r="F105" i="3" s="1"/>
  <c r="D106" i="3"/>
  <c r="D107" i="3"/>
  <c r="D108" i="3"/>
  <c r="D109" i="3"/>
  <c r="D110" i="3"/>
  <c r="D111" i="3"/>
  <c r="E111" i="3" s="1"/>
  <c r="D112" i="3"/>
  <c r="D113" i="3"/>
  <c r="D114" i="3"/>
  <c r="D115" i="3"/>
  <c r="D116" i="3"/>
  <c r="D117" i="3"/>
  <c r="D118" i="3"/>
  <c r="D119" i="3"/>
  <c r="E119" i="3" s="1"/>
  <c r="D120" i="3"/>
  <c r="D121" i="3"/>
  <c r="F121" i="3" s="1"/>
  <c r="D122" i="3"/>
  <c r="D123" i="3"/>
  <c r="F123" i="3" s="1"/>
  <c r="D124" i="3"/>
  <c r="D125" i="3"/>
  <c r="F125" i="3" s="1"/>
  <c r="D374" i="3"/>
  <c r="D375" i="3"/>
  <c r="E375" i="3" s="1"/>
  <c r="D376" i="3"/>
  <c r="D377" i="3"/>
  <c r="E377" i="3" s="1"/>
  <c r="D378" i="3"/>
  <c r="D379" i="3"/>
  <c r="F379" i="3" s="1"/>
  <c r="D380" i="3"/>
  <c r="D381" i="3"/>
  <c r="F381" i="3" s="1"/>
  <c r="D382" i="3"/>
  <c r="D383" i="3"/>
  <c r="F383" i="3" s="1"/>
  <c r="D153" i="1"/>
  <c r="B165" i="1"/>
  <c r="B2" i="2"/>
  <c r="B157" i="1"/>
  <c r="C157" i="1"/>
  <c r="B158" i="1"/>
  <c r="C158" i="1"/>
  <c r="B159" i="1"/>
  <c r="C159" i="1"/>
  <c r="C2" i="3"/>
  <c r="E2" i="3" s="1"/>
  <c r="C3" i="3"/>
  <c r="C4" i="3"/>
  <c r="F4" i="3" s="1"/>
  <c r="C5" i="3"/>
  <c r="F5" i="3" s="1"/>
  <c r="C6" i="3"/>
  <c r="F6" i="3" s="1"/>
  <c r="C7" i="3"/>
  <c r="C8" i="3"/>
  <c r="E8" i="3" s="1"/>
  <c r="C9" i="3"/>
  <c r="E9" i="3" s="1"/>
  <c r="C10" i="3"/>
  <c r="F10" i="3" s="1"/>
  <c r="C11" i="3"/>
  <c r="C12" i="3"/>
  <c r="C13" i="3"/>
  <c r="F13" i="3" s="1"/>
  <c r="C14" i="3"/>
  <c r="F14" i="3" s="1"/>
  <c r="C15" i="3"/>
  <c r="C16" i="3"/>
  <c r="E16" i="3" s="1"/>
  <c r="C17" i="3"/>
  <c r="C18" i="3"/>
  <c r="F18" i="3" s="1"/>
  <c r="C19" i="3"/>
  <c r="F19" i="3" s="1"/>
  <c r="C20" i="3"/>
  <c r="F20" i="3" s="1"/>
  <c r="C21" i="3"/>
  <c r="F21" i="3" s="1"/>
  <c r="C22" i="3"/>
  <c r="E22" i="3" s="1"/>
  <c r="C23" i="3"/>
  <c r="C24" i="3"/>
  <c r="F24" i="3" s="1"/>
  <c r="C25" i="3"/>
  <c r="E25" i="3" s="1"/>
  <c r="C26" i="3"/>
  <c r="F26" i="3" s="1"/>
  <c r="C27" i="3"/>
  <c r="C28" i="3"/>
  <c r="F28" i="3" s="1"/>
  <c r="C29" i="3"/>
  <c r="E29" i="3" s="1"/>
  <c r="C30" i="3"/>
  <c r="E30" i="3" s="1"/>
  <c r="C31" i="3"/>
  <c r="C32" i="3"/>
  <c r="F32" i="3" s="1"/>
  <c r="C33" i="3"/>
  <c r="F33" i="3" s="1"/>
  <c r="C34" i="3"/>
  <c r="F34" i="3" s="1"/>
  <c r="C35" i="3"/>
  <c r="C36" i="3"/>
  <c r="F36" i="3" s="1"/>
  <c r="C37" i="3"/>
  <c r="F37" i="3" s="1"/>
  <c r="C38" i="3"/>
  <c r="E38" i="3" s="1"/>
  <c r="C39" i="3"/>
  <c r="C40" i="3"/>
  <c r="F40" i="3" s="1"/>
  <c r="C41" i="3"/>
  <c r="E41" i="3" s="1"/>
  <c r="C42" i="3"/>
  <c r="E42" i="3" s="1"/>
  <c r="C43" i="3"/>
  <c r="F43" i="3" s="1"/>
  <c r="C44" i="3"/>
  <c r="C45" i="3"/>
  <c r="F45" i="3" s="1"/>
  <c r="C46" i="3"/>
  <c r="F46" i="3" s="1"/>
  <c r="C47" i="3"/>
  <c r="C48" i="3"/>
  <c r="E48" i="3" s="1"/>
  <c r="C49" i="3"/>
  <c r="E49" i="3" s="1"/>
  <c r="C50" i="3"/>
  <c r="F50" i="3" s="1"/>
  <c r="C51" i="3"/>
  <c r="C52" i="3"/>
  <c r="F52" i="3" s="1"/>
  <c r="C53" i="3"/>
  <c r="E53" i="3" s="1"/>
  <c r="C54" i="3"/>
  <c r="F54" i="3" s="1"/>
  <c r="C55" i="3"/>
  <c r="C56" i="3"/>
  <c r="F56" i="3" s="1"/>
  <c r="C57" i="3"/>
  <c r="C58" i="3"/>
  <c r="E58" i="3" s="1"/>
  <c r="C59" i="3"/>
  <c r="C60" i="3"/>
  <c r="F60" i="3" s="1"/>
  <c r="C61" i="3"/>
  <c r="C62" i="3"/>
  <c r="C63" i="3"/>
  <c r="C64" i="3"/>
  <c r="F64" i="3" s="1"/>
  <c r="C65" i="3"/>
  <c r="C66" i="3"/>
  <c r="E66" i="3" s="1"/>
  <c r="C67" i="3"/>
  <c r="C68" i="3"/>
  <c r="F68" i="3" s="1"/>
  <c r="C69" i="3"/>
  <c r="E69" i="3" s="1"/>
  <c r="C70" i="3"/>
  <c r="F70" i="3" s="1"/>
  <c r="C71" i="3"/>
  <c r="C72" i="3"/>
  <c r="F72" i="3" s="1"/>
  <c r="C73" i="3"/>
  <c r="C74" i="3"/>
  <c r="F74" i="3" s="1"/>
  <c r="C75" i="3"/>
  <c r="C76" i="3"/>
  <c r="F76" i="3" s="1"/>
  <c r="C77" i="3"/>
  <c r="E77" i="3" s="1"/>
  <c r="C78" i="3"/>
  <c r="F78" i="3" s="1"/>
  <c r="C79" i="3"/>
  <c r="C80" i="3"/>
  <c r="E80" i="3" s="1"/>
  <c r="C81" i="3"/>
  <c r="F81" i="3" s="1"/>
  <c r="C82" i="3"/>
  <c r="F82" i="3" s="1"/>
  <c r="C83" i="3"/>
  <c r="E83" i="3" s="1"/>
  <c r="C84" i="3"/>
  <c r="E84" i="3" s="1"/>
  <c r="C85" i="3"/>
  <c r="C86" i="3"/>
  <c r="F86" i="3" s="1"/>
  <c r="C87" i="3"/>
  <c r="C88" i="3"/>
  <c r="F88" i="3" s="1"/>
  <c r="C89" i="3"/>
  <c r="E89" i="3" s="1"/>
  <c r="C90" i="3"/>
  <c r="F90" i="3" s="1"/>
  <c r="C91" i="3"/>
  <c r="E91" i="3" s="1"/>
  <c r="C92" i="3"/>
  <c r="F92" i="3" s="1"/>
  <c r="C93" i="3"/>
  <c r="E93" i="3" s="1"/>
  <c r="C94" i="3"/>
  <c r="E94" i="3" s="1"/>
  <c r="C95" i="3"/>
  <c r="C96" i="3"/>
  <c r="E96" i="3" s="1"/>
  <c r="C97" i="3"/>
  <c r="C98" i="3"/>
  <c r="E98" i="3" s="1"/>
  <c r="C99" i="3"/>
  <c r="C100" i="3"/>
  <c r="C101" i="3"/>
  <c r="E101" i="3" s="1"/>
  <c r="C102" i="3"/>
  <c r="E102" i="3" s="1"/>
  <c r="C103" i="3"/>
  <c r="C104" i="3"/>
  <c r="C105" i="3"/>
  <c r="C106" i="3"/>
  <c r="E106" i="3" s="1"/>
  <c r="C107" i="3"/>
  <c r="C108" i="3"/>
  <c r="C109" i="3"/>
  <c r="C110" i="3"/>
  <c r="E110" i="3" s="1"/>
  <c r="C111" i="3"/>
  <c r="C112" i="3"/>
  <c r="F112" i="3" s="1"/>
  <c r="C113" i="3"/>
  <c r="C114" i="3"/>
  <c r="E114" i="3" s="1"/>
  <c r="C115" i="3"/>
  <c r="C116" i="3"/>
  <c r="F116" i="3" s="1"/>
  <c r="C117" i="3"/>
  <c r="C118" i="3"/>
  <c r="E118" i="3" s="1"/>
  <c r="C119" i="3"/>
  <c r="C120" i="3"/>
  <c r="C121" i="3"/>
  <c r="C122" i="3"/>
  <c r="F122" i="3" s="1"/>
  <c r="C123" i="3"/>
  <c r="C124" i="3"/>
  <c r="C374" i="3"/>
  <c r="B375" i="3"/>
  <c r="C375" i="3"/>
  <c r="B376" i="3"/>
  <c r="C376" i="3"/>
  <c r="B377" i="3"/>
  <c r="C377" i="3"/>
  <c r="B378" i="3"/>
  <c r="C378" i="3"/>
  <c r="F378" i="3" s="1"/>
  <c r="B379" i="3"/>
  <c r="C379" i="3"/>
  <c r="B380" i="3"/>
  <c r="C380" i="3"/>
  <c r="E380" i="3" s="1"/>
  <c r="B381" i="3"/>
  <c r="C381" i="3"/>
  <c r="B382" i="3"/>
  <c r="C382" i="3"/>
  <c r="F382" i="3" s="1"/>
  <c r="B383" i="3"/>
  <c r="C383" i="3"/>
  <c r="E383" i="3" s="1"/>
  <c r="B384" i="3"/>
  <c r="B385" i="3"/>
  <c r="B386" i="3"/>
  <c r="B387" i="3"/>
  <c r="B388" i="3"/>
  <c r="B389" i="3"/>
  <c r="B390" i="3"/>
  <c r="B391" i="3"/>
  <c r="B392" i="3"/>
  <c r="B393" i="3"/>
  <c r="B395" i="3"/>
  <c r="B396" i="3"/>
  <c r="B397" i="3"/>
  <c r="B398" i="3"/>
  <c r="B399" i="3"/>
  <c r="B400" i="3"/>
  <c r="B401" i="3"/>
  <c r="B402" i="3"/>
  <c r="B403" i="3"/>
  <c r="E87" i="3"/>
  <c r="E35" i="3"/>
  <c r="E248" i="3"/>
  <c r="E105" i="3"/>
  <c r="F77" i="3"/>
  <c r="E61" i="3"/>
  <c r="E33" i="3"/>
  <c r="F17" i="3"/>
  <c r="F9" i="3"/>
  <c r="E194" i="3"/>
  <c r="E145" i="3"/>
  <c r="E143" i="3"/>
  <c r="F141" i="3"/>
  <c r="E131" i="3"/>
  <c r="E129" i="3"/>
  <c r="F334" i="3"/>
  <c r="E298" i="3"/>
  <c r="E51" i="3"/>
  <c r="E166" i="3"/>
  <c r="E365" i="3"/>
  <c r="F341" i="3"/>
  <c r="E313" i="3"/>
  <c r="E309" i="3"/>
  <c r="E305" i="3"/>
  <c r="E206" i="3"/>
  <c r="E200" i="3"/>
  <c r="E290" i="3"/>
  <c r="E264" i="3"/>
  <c r="E260" i="3"/>
  <c r="E256" i="3"/>
  <c r="F380" i="3"/>
  <c r="E376" i="3"/>
  <c r="F89" i="3"/>
  <c r="E227" i="3"/>
  <c r="F281" i="3"/>
  <c r="F279" i="3"/>
  <c r="E271" i="3"/>
  <c r="F267" i="3"/>
  <c r="E392" i="3"/>
  <c r="E60" i="3"/>
  <c r="F44" i="3"/>
  <c r="E28" i="3"/>
  <c r="F224" i="3"/>
  <c r="F205" i="3"/>
  <c r="E157" i="3"/>
  <c r="F357" i="3"/>
  <c r="F393" i="3"/>
  <c r="F402" i="3"/>
  <c r="F398" i="3"/>
  <c r="E115" i="3"/>
  <c r="E400" i="3"/>
  <c r="F309" i="3"/>
  <c r="F264" i="3"/>
  <c r="F117" i="3"/>
  <c r="F166" i="3"/>
  <c r="E162" i="3"/>
  <c r="F158" i="3"/>
  <c r="E130" i="3"/>
  <c r="F306" i="3"/>
  <c r="E302" i="3"/>
  <c r="F286" i="3"/>
  <c r="E276" i="3"/>
  <c r="F270" i="3"/>
  <c r="E319" i="3"/>
  <c r="F317" i="3"/>
  <c r="F375" i="3"/>
  <c r="F106" i="3"/>
  <c r="F282" i="3"/>
  <c r="F278" i="3"/>
  <c r="E274" i="3"/>
  <c r="F390" i="3"/>
  <c r="E366" i="3"/>
  <c r="F296" i="3"/>
  <c r="E317" i="3"/>
  <c r="E107" i="3"/>
  <c r="E5" i="3"/>
  <c r="F176" i="3"/>
  <c r="F133" i="3"/>
  <c r="E334" i="3"/>
  <c r="E45" i="3"/>
  <c r="E217" i="3"/>
  <c r="F84" i="3"/>
  <c r="F91" i="3"/>
  <c r="F173" i="3"/>
  <c r="E81" i="3"/>
  <c r="F65" i="3"/>
  <c r="E65" i="3"/>
  <c r="E44" i="3"/>
  <c r="E76" i="3"/>
  <c r="E72" i="3"/>
  <c r="E68" i="3"/>
  <c r="E36" i="3"/>
  <c r="F376" i="3"/>
  <c r="F220" i="3"/>
  <c r="E198" i="3"/>
  <c r="F3" i="3"/>
  <c r="E85" i="3"/>
  <c r="F85" i="3"/>
  <c r="E235" i="3"/>
  <c r="E73" i="3"/>
  <c r="E17" i="3"/>
  <c r="F12" i="3"/>
  <c r="F223" i="3"/>
  <c r="E158" i="3"/>
  <c r="F129" i="3"/>
  <c r="F245" i="3"/>
  <c r="F354" i="3"/>
  <c r="E393" i="3"/>
  <c r="F15" i="3"/>
  <c r="F11" i="3"/>
  <c r="E189" i="3"/>
  <c r="E141" i="3"/>
  <c r="F326" i="3"/>
  <c r="E301" i="3"/>
  <c r="F265" i="3"/>
  <c r="F118" i="3"/>
  <c r="F69" i="3"/>
  <c r="F190" i="3"/>
  <c r="E190" i="3"/>
  <c r="F174" i="3"/>
  <c r="E174" i="3"/>
  <c r="E321" i="3"/>
  <c r="F321" i="3"/>
  <c r="E311" i="3"/>
  <c r="F252" i="3"/>
  <c r="E386" i="3"/>
  <c r="E278" i="3"/>
  <c r="F27" i="3"/>
  <c r="F240" i="3"/>
  <c r="E231" i="3"/>
  <c r="E169" i="3"/>
  <c r="F169" i="3"/>
  <c r="E100" i="3"/>
  <c r="E20" i="3"/>
  <c r="E12" i="3"/>
  <c r="E378" i="3"/>
  <c r="E122" i="3"/>
  <c r="F29" i="3"/>
  <c r="F53" i="3"/>
  <c r="E245" i="3"/>
  <c r="F305" i="3"/>
  <c r="F303" i="3"/>
  <c r="E11" i="3"/>
  <c r="E108" i="3"/>
  <c r="F61" i="3"/>
  <c r="E59" i="3"/>
  <c r="F35" i="3"/>
  <c r="E318" i="3"/>
  <c r="F318" i="3"/>
  <c r="E288" i="3"/>
  <c r="F283" i="3"/>
  <c r="F271" i="3"/>
  <c r="E250" i="3"/>
  <c r="F260" i="3"/>
  <c r="E178" i="3"/>
  <c r="F374" i="3"/>
  <c r="E103" i="3"/>
  <c r="F229" i="3"/>
  <c r="F186" i="3"/>
  <c r="F370" i="3"/>
  <c r="E350" i="3"/>
  <c r="E282" i="3"/>
  <c r="F395" i="3"/>
  <c r="F130" i="3"/>
  <c r="E362" i="3"/>
  <c r="E346" i="3"/>
  <c r="E336" i="3"/>
  <c r="F314" i="3"/>
  <c r="E286" i="3"/>
  <c r="E403" i="3"/>
  <c r="E398" i="3"/>
  <c r="F115" i="3"/>
  <c r="E99" i="3"/>
  <c r="F95" i="3"/>
  <c r="F31" i="3"/>
  <c r="E120" i="3"/>
  <c r="E224" i="3"/>
  <c r="F189" i="3"/>
  <c r="F182" i="3"/>
  <c r="E172" i="3"/>
  <c r="F162" i="3"/>
  <c r="F366" i="3"/>
  <c r="E358" i="3"/>
  <c r="F342" i="3"/>
  <c r="E292" i="3"/>
  <c r="E275" i="3"/>
  <c r="E401" i="3"/>
  <c r="E150" i="3"/>
  <c r="F150" i="3"/>
  <c r="F73" i="3"/>
  <c r="E379" i="3"/>
  <c r="F107" i="3"/>
  <c r="E374" i="3"/>
  <c r="F87" i="3"/>
  <c r="E229" i="3"/>
  <c r="E225" i="3"/>
  <c r="E213" i="3"/>
  <c r="F213" i="3"/>
  <c r="E193" i="3"/>
  <c r="F181" i="3"/>
  <c r="E161" i="3"/>
  <c r="E134" i="3"/>
  <c r="F41" i="3"/>
  <c r="F30" i="3"/>
  <c r="E154" i="3"/>
  <c r="F154" i="3"/>
  <c r="E186" i="3"/>
  <c r="F249" i="3"/>
  <c r="F25" i="3"/>
  <c r="F75" i="3"/>
  <c r="E241" i="3"/>
  <c r="F241" i="3"/>
  <c r="F209" i="3"/>
  <c r="E177" i="3"/>
  <c r="F177" i="3"/>
  <c r="E356" i="3"/>
  <c r="F350" i="3"/>
  <c r="F346" i="3"/>
  <c r="F301" i="3"/>
  <c r="F297" i="3"/>
  <c r="F368" i="3" l="1"/>
  <c r="E180" i="3"/>
  <c r="E24" i="3"/>
  <c r="E34" i="3"/>
  <c r="F208" i="3"/>
  <c r="E4" i="3"/>
  <c r="F196" i="3"/>
  <c r="F58" i="3"/>
  <c r="E52" i="3"/>
  <c r="E56" i="3"/>
  <c r="E88" i="3"/>
  <c r="F289" i="3"/>
  <c r="F113" i="3"/>
  <c r="F120" i="3"/>
  <c r="E112" i="3"/>
  <c r="E239" i="3"/>
  <c r="F235" i="3"/>
  <c r="E223" i="3"/>
  <c r="E211" i="3"/>
  <c r="F168" i="3"/>
  <c r="E164" i="3"/>
  <c r="E160" i="3"/>
  <c r="E148" i="3"/>
  <c r="F136" i="3"/>
  <c r="E128" i="3"/>
  <c r="E355" i="3"/>
  <c r="F347" i="3"/>
  <c r="E343" i="3"/>
  <c r="F339" i="3"/>
  <c r="F292" i="3"/>
  <c r="E284" i="3"/>
  <c r="F391" i="3"/>
  <c r="F360" i="3"/>
  <c r="F364" i="3"/>
  <c r="F98" i="3"/>
  <c r="F352" i="3"/>
  <c r="E78" i="3"/>
  <c r="E272" i="3"/>
  <c r="E46" i="3"/>
  <c r="E74" i="3"/>
  <c r="F315" i="3"/>
  <c r="E10" i="3"/>
  <c r="E92" i="3"/>
  <c r="E64" i="3"/>
  <c r="F79" i="3"/>
  <c r="E31" i="3"/>
  <c r="F23" i="3"/>
  <c r="E15" i="3"/>
  <c r="E214" i="3"/>
  <c r="E210" i="3"/>
  <c r="F206" i="3"/>
  <c r="F202" i="3"/>
  <c r="E139" i="3"/>
  <c r="E135" i="3"/>
  <c r="F131" i="3"/>
  <c r="E127" i="3"/>
  <c r="E249" i="3"/>
  <c r="F358" i="3"/>
  <c r="E354" i="3"/>
  <c r="E342" i="3"/>
  <c r="E338" i="3"/>
  <c r="E330" i="3"/>
  <c r="F291" i="3"/>
  <c r="F287" i="3"/>
  <c r="E252" i="3"/>
  <c r="E385" i="3"/>
  <c r="E402" i="3"/>
  <c r="E395" i="3"/>
  <c r="F114" i="3"/>
  <c r="F304" i="3"/>
  <c r="F2" i="3"/>
  <c r="F328" i="3"/>
  <c r="E82" i="3"/>
  <c r="F253" i="3"/>
  <c r="E50" i="3"/>
  <c r="E32" i="3"/>
  <c r="E280" i="3"/>
  <c r="E109" i="3"/>
  <c r="F184" i="3"/>
  <c r="E266" i="3"/>
  <c r="F80" i="3"/>
  <c r="E204" i="3"/>
  <c r="F96" i="3"/>
  <c r="F48" i="3"/>
  <c r="F219" i="3"/>
  <c r="F119" i="3"/>
  <c r="F394" i="3"/>
  <c r="F97" i="3"/>
  <c r="F8" i="3"/>
  <c r="F340" i="3"/>
  <c r="E121" i="3"/>
  <c r="F257" i="3"/>
  <c r="F384" i="3"/>
  <c r="E247" i="3"/>
  <c r="E152" i="3"/>
  <c r="F387" i="3"/>
  <c r="E14" i="3"/>
  <c r="E116" i="3"/>
  <c r="F108" i="3"/>
  <c r="F100" i="3"/>
  <c r="E233" i="3"/>
  <c r="F225" i="3"/>
  <c r="E221" i="3"/>
  <c r="E182" i="3"/>
  <c r="F178" i="3"/>
  <c r="E146" i="3"/>
  <c r="E142" i="3"/>
  <c r="E138" i="3"/>
  <c r="F134" i="3"/>
  <c r="F248" i="3"/>
  <c r="F244" i="3"/>
  <c r="F250" i="3"/>
  <c r="E369" i="3"/>
  <c r="F365" i="3"/>
  <c r="E361" i="3"/>
  <c r="E357" i="3"/>
  <c r="F353" i="3"/>
  <c r="E349" i="3"/>
  <c r="F345" i="3"/>
  <c r="E341" i="3"/>
  <c r="F333" i="3"/>
  <c r="E329" i="3"/>
  <c r="F325" i="3"/>
  <c r="F290" i="3"/>
  <c r="E279" i="3"/>
  <c r="F275" i="3"/>
  <c r="E251" i="3"/>
  <c r="F392" i="3"/>
  <c r="E388" i="3"/>
  <c r="E344" i="3"/>
  <c r="F261" i="3"/>
  <c r="F66" i="3"/>
  <c r="F156" i="3"/>
  <c r="E26" i="3"/>
  <c r="E18" i="3"/>
  <c r="F397" i="3"/>
  <c r="E40" i="3"/>
  <c r="E348" i="3"/>
  <c r="F215" i="3"/>
  <c r="F312" i="3"/>
  <c r="E269" i="3"/>
  <c r="E90" i="3"/>
  <c r="F16" i="3"/>
  <c r="F111" i="3"/>
  <c r="F42" i="3"/>
  <c r="F377" i="3"/>
  <c r="E37" i="3"/>
  <c r="F192" i="3"/>
  <c r="E123" i="3"/>
  <c r="E75" i="3"/>
  <c r="E67" i="3"/>
  <c r="F59" i="3"/>
  <c r="F51" i="3"/>
  <c r="E43" i="3"/>
  <c r="E27" i="3"/>
  <c r="E19" i="3"/>
  <c r="E3" i="3"/>
  <c r="E240" i="3"/>
  <c r="F236" i="3"/>
  <c r="E232" i="3"/>
  <c r="E228" i="3"/>
  <c r="E220" i="3"/>
  <c r="F216" i="3"/>
  <c r="E212" i="3"/>
  <c r="F145" i="3"/>
  <c r="E133" i="3"/>
  <c r="E372" i="3"/>
  <c r="E270" i="3"/>
  <c r="E262" i="3"/>
  <c r="F258" i="3"/>
  <c r="E254" i="3"/>
  <c r="F373" i="3"/>
  <c r="H157" i="1"/>
  <c r="J157" i="1" s="1"/>
  <c r="E132" i="3"/>
  <c r="F132" i="3"/>
  <c r="E327" i="3"/>
  <c r="F327" i="3"/>
  <c r="E351" i="3"/>
  <c r="F351" i="3"/>
  <c r="F39" i="3"/>
  <c r="E39" i="3"/>
  <c r="F126" i="3"/>
  <c r="E126" i="3"/>
  <c r="F218" i="3"/>
  <c r="E218" i="3"/>
  <c r="E199" i="3"/>
  <c r="E79" i="3"/>
  <c r="E367" i="3"/>
  <c r="F367" i="3"/>
  <c r="E71" i="3"/>
  <c r="F71" i="3"/>
  <c r="E238" i="3"/>
  <c r="F238" i="3"/>
  <c r="F222" i="3"/>
  <c r="E222" i="3"/>
  <c r="F183" i="3"/>
  <c r="E163" i="3"/>
  <c r="F148" i="3"/>
  <c r="F179" i="3"/>
  <c r="E140" i="3"/>
  <c r="F140" i="3"/>
  <c r="F371" i="3"/>
  <c r="E371" i="3"/>
  <c r="E207" i="3"/>
  <c r="F207" i="3"/>
  <c r="E396" i="3"/>
  <c r="E63" i="3"/>
  <c r="F63" i="3"/>
  <c r="F7" i="3"/>
  <c r="E7" i="3"/>
  <c r="E226" i="3"/>
  <c r="F226" i="3"/>
  <c r="F191" i="3"/>
  <c r="E159" i="3"/>
  <c r="F214" i="3"/>
  <c r="E23" i="3"/>
  <c r="E347" i="3"/>
  <c r="E144" i="3"/>
  <c r="F144" i="3"/>
  <c r="E246" i="3"/>
  <c r="F246" i="3"/>
  <c r="E363" i="3"/>
  <c r="F363" i="3"/>
  <c r="F335" i="3"/>
  <c r="E335" i="3"/>
  <c r="E203" i="3"/>
  <c r="F203" i="3"/>
  <c r="E47" i="3"/>
  <c r="F47" i="3"/>
  <c r="E234" i="3"/>
  <c r="F234" i="3"/>
  <c r="E195" i="3"/>
  <c r="F171" i="3"/>
  <c r="F151" i="3"/>
  <c r="E136" i="3"/>
  <c r="E293" i="3"/>
  <c r="F293" i="3"/>
  <c r="F242" i="3"/>
  <c r="E242" i="3"/>
  <c r="E359" i="3"/>
  <c r="F359" i="3"/>
  <c r="F331" i="3"/>
  <c r="E331" i="3"/>
  <c r="E339" i="3"/>
  <c r="F55" i="3"/>
  <c r="E55" i="3"/>
  <c r="F230" i="3"/>
  <c r="E230" i="3"/>
  <c r="E187" i="3"/>
  <c r="E167" i="3"/>
  <c r="F128" i="3"/>
  <c r="F210" i="3"/>
  <c r="F355" i="3"/>
  <c r="E324" i="3"/>
  <c r="F324" i="3"/>
  <c r="F320" i="3"/>
  <c r="E320" i="3"/>
  <c r="E316" i="3"/>
  <c r="F316" i="3"/>
  <c r="F308" i="3"/>
  <c r="E308" i="3"/>
  <c r="F300" i="3"/>
  <c r="E300" i="3"/>
  <c r="F329" i="3"/>
  <c r="F197" i="3"/>
  <c r="F251" i="3"/>
  <c r="E333" i="3"/>
  <c r="F232" i="3"/>
  <c r="F94" i="3"/>
  <c r="F22" i="3"/>
  <c r="F102" i="3"/>
  <c r="F138" i="3"/>
  <c r="F385" i="3"/>
  <c r="E201" i="3"/>
  <c r="E353" i="3"/>
  <c r="E147" i="3"/>
  <c r="E117" i="3"/>
  <c r="F237" i="3"/>
  <c r="F217" i="3"/>
  <c r="E273" i="3"/>
  <c r="E399" i="3"/>
  <c r="E62" i="3"/>
  <c r="F62" i="3"/>
  <c r="E175" i="3"/>
  <c r="E70" i="3"/>
  <c r="F369" i="3"/>
  <c r="F349" i="3"/>
  <c r="F109" i="3"/>
  <c r="F101" i="3"/>
  <c r="F263" i="3"/>
  <c r="E389" i="3"/>
  <c r="F285" i="3"/>
  <c r="E54" i="3"/>
  <c r="F295" i="3"/>
  <c r="F361" i="3"/>
  <c r="F199" i="3"/>
  <c r="E13" i="3"/>
  <c r="E113" i="3"/>
  <c r="F67" i="3"/>
  <c r="F388" i="3"/>
  <c r="F38" i="3"/>
  <c r="F323" i="3"/>
  <c r="E149" i="3"/>
  <c r="E381" i="3"/>
  <c r="F124" i="3"/>
  <c r="E124" i="3"/>
  <c r="E170" i="3"/>
  <c r="F170" i="3"/>
  <c r="E370" i="3"/>
  <c r="F362" i="3"/>
  <c r="F338" i="3"/>
  <c r="E326" i="3"/>
  <c r="E307" i="3"/>
  <c r="E299" i="3"/>
  <c r="F262" i="3"/>
  <c r="F254" i="3"/>
  <c r="E6" i="3"/>
  <c r="E171" i="3"/>
  <c r="E337" i="3"/>
  <c r="F337" i="3"/>
  <c r="F259" i="3"/>
  <c r="F110" i="3"/>
  <c r="F146" i="3"/>
  <c r="E294" i="3"/>
  <c r="F277" i="3"/>
  <c r="F159" i="3"/>
  <c r="F396" i="3"/>
  <c r="E255" i="3"/>
  <c r="E322" i="3"/>
  <c r="F142" i="3"/>
  <c r="F310" i="3"/>
  <c r="E21" i="3"/>
  <c r="E86" i="3"/>
  <c r="F49" i="3"/>
  <c r="F228" i="3"/>
  <c r="E185" i="3"/>
  <c r="E153" i="3"/>
  <c r="E287" i="3"/>
  <c r="F155" i="3"/>
  <c r="E151" i="3"/>
  <c r="F165" i="3"/>
  <c r="F167" i="3"/>
  <c r="F93" i="3"/>
  <c r="E237" i="3"/>
  <c r="F57" i="3"/>
  <c r="E57" i="3"/>
  <c r="E125" i="3"/>
  <c r="F137" i="3"/>
  <c r="E137" i="3"/>
  <c r="E236" i="3"/>
  <c r="E244" i="3"/>
  <c r="F330" i="3"/>
  <c r="F127" i="3"/>
  <c r="E345" i="3"/>
  <c r="E382" i="3"/>
  <c r="F135" i="3"/>
  <c r="E155" i="3"/>
  <c r="E258" i="3"/>
  <c r="F175" i="3"/>
  <c r="E325" i="3"/>
  <c r="E104" i="3"/>
  <c r="F104" i="3"/>
  <c r="F188" i="3"/>
  <c r="E243" i="3"/>
  <c r="F243" i="3"/>
  <c r="E332" i="3"/>
  <c r="F313" i="3"/>
  <c r="E297" i="3"/>
  <c r="F256" i="3"/>
  <c r="F83" i="3"/>
  <c r="H159" i="1" l="1"/>
  <c r="J159" i="1" s="1"/>
  <c r="H158" i="1"/>
  <c r="J158" i="1" s="1"/>
  <c r="F161" i="1" l="1"/>
  <c r="F163" i="1" s="1"/>
</calcChain>
</file>

<file path=xl/sharedStrings.xml><?xml version="1.0" encoding="utf-8"?>
<sst xmlns="http://schemas.openxmlformats.org/spreadsheetml/2006/main" count="488" uniqueCount="430">
  <si>
    <t>Název provozovatele:</t>
  </si>
  <si>
    <t>IČ:</t>
  </si>
  <si>
    <t>Odpovědná osoba:</t>
  </si>
  <si>
    <t>Kontakt (tel./email):</t>
  </si>
  <si>
    <t>Hlášení počtu přípojek za období:</t>
  </si>
  <si>
    <t>ID</t>
  </si>
  <si>
    <t>Název stanice</t>
  </si>
  <si>
    <t>Počet přípojek*</t>
  </si>
  <si>
    <t>Prima Max</t>
  </si>
  <si>
    <t>3 SAT</t>
  </si>
  <si>
    <t>Prima Zoom</t>
  </si>
  <si>
    <t>Private Gold</t>
  </si>
  <si>
    <t>Film Europe</t>
  </si>
  <si>
    <t>Private Spice</t>
  </si>
  <si>
    <t>Fine Living Network</t>
  </si>
  <si>
    <t>PRO 7</t>
  </si>
  <si>
    <t>Al Jazeera International</t>
  </si>
  <si>
    <t>Fishing § Hunting</t>
  </si>
  <si>
    <t>RAI Uno</t>
  </si>
  <si>
    <t>AMS</t>
  </si>
  <si>
    <t>Retro Music Television</t>
  </si>
  <si>
    <t>Animal Planet</t>
  </si>
  <si>
    <t>Food Network</t>
  </si>
  <si>
    <t>Animax</t>
  </si>
  <si>
    <t xml:space="preserve">RTL </t>
  </si>
  <si>
    <t>RTL +</t>
  </si>
  <si>
    <t>RTL 2</t>
  </si>
  <si>
    <t>ARD</t>
  </si>
  <si>
    <t>France 24</t>
  </si>
  <si>
    <t>ARTE</t>
  </si>
  <si>
    <t>ATM Rozrywka</t>
  </si>
  <si>
    <t>RUSSIA (today)</t>
  </si>
  <si>
    <t>Ginx</t>
  </si>
  <si>
    <t>SAT 1</t>
  </si>
  <si>
    <t>Auto Moto Sport</t>
  </si>
  <si>
    <t>Golf Channel</t>
  </si>
  <si>
    <t>AXN</t>
  </si>
  <si>
    <t>AXN Black</t>
  </si>
  <si>
    <t>Harmonie</t>
  </si>
  <si>
    <t>Sky News International</t>
  </si>
  <si>
    <t>AXN Crime</t>
  </si>
  <si>
    <t>HBO</t>
  </si>
  <si>
    <t>HBO 2</t>
  </si>
  <si>
    <t>Sky Sports</t>
  </si>
  <si>
    <t>AXN White</t>
  </si>
  <si>
    <t>HBO Comedy</t>
  </si>
  <si>
    <t>Slovak Sport</t>
  </si>
  <si>
    <t>Baby TV</t>
  </si>
  <si>
    <t>Slovak Sport 2</t>
  </si>
  <si>
    <t>History Channel</t>
  </si>
  <si>
    <t>Spektrum</t>
  </si>
  <si>
    <t>Barrandov TV</t>
  </si>
  <si>
    <t>Spektrum (HOME)</t>
  </si>
  <si>
    <t>BBC 1</t>
  </si>
  <si>
    <t>Hustler TV</t>
  </si>
  <si>
    <t>Sport 1</t>
  </si>
  <si>
    <t>BBC News</t>
  </si>
  <si>
    <t>Channel One Russia</t>
  </si>
  <si>
    <t>Sport 2</t>
  </si>
  <si>
    <t>Sport 5</t>
  </si>
  <si>
    <t>BBC World</t>
  </si>
  <si>
    <t>Stopklatka TV</t>
  </si>
  <si>
    <t>Investigation Discovery</t>
  </si>
  <si>
    <t>Bloomberg TV</t>
  </si>
  <si>
    <t>Jednotka</t>
  </si>
  <si>
    <t>Blue Hustler</t>
  </si>
  <si>
    <t>Boomerang</t>
  </si>
  <si>
    <t>BR (BR3)</t>
  </si>
  <si>
    <t>JIM JAM</t>
  </si>
  <si>
    <t>Super RTL</t>
  </si>
  <si>
    <t xml:space="preserve">Brazzers TV </t>
  </si>
  <si>
    <t>JOJ Cinema</t>
  </si>
  <si>
    <t>BTV</t>
  </si>
  <si>
    <t>JOJ PLUS</t>
  </si>
  <si>
    <t>JOJ TV</t>
  </si>
  <si>
    <t>TA 3</t>
  </si>
  <si>
    <t>Kabel 1</t>
  </si>
  <si>
    <t>Karusel International</t>
  </si>
  <si>
    <t>Cartoon Network</t>
  </si>
  <si>
    <t>KIKA</t>
  </si>
  <si>
    <t>CBS Reality</t>
  </si>
  <si>
    <t xml:space="preserve">Kino Barrandov </t>
  </si>
  <si>
    <t>TLC</t>
  </si>
  <si>
    <t>CCTV</t>
  </si>
  <si>
    <t>CCTV 9</t>
  </si>
  <si>
    <t>Cinemax</t>
  </si>
  <si>
    <t>TNT</t>
  </si>
  <si>
    <t>Cinemax 2</t>
  </si>
  <si>
    <t>Leo TV</t>
  </si>
  <si>
    <t>Travel Channel</t>
  </si>
  <si>
    <t>CNBC Europe</t>
  </si>
  <si>
    <t>CNN</t>
  </si>
  <si>
    <t>Markíza</t>
  </si>
  <si>
    <t xml:space="preserve">TV 5 Monde </t>
  </si>
  <si>
    <t>Comedy Central</t>
  </si>
  <si>
    <t>TV 8</t>
  </si>
  <si>
    <t>Comedy Central Extra</t>
  </si>
  <si>
    <t>TV Beskyd</t>
  </si>
  <si>
    <t>CS Film</t>
  </si>
  <si>
    <t>MDR</t>
  </si>
  <si>
    <t>Megamax</t>
  </si>
  <si>
    <t>Meteo TV</t>
  </si>
  <si>
    <t>TV Lux</t>
  </si>
  <si>
    <t>ČT 1</t>
  </si>
  <si>
    <t>Mezzo</t>
  </si>
  <si>
    <t>TV Noe</t>
  </si>
  <si>
    <t>ČT 2</t>
  </si>
  <si>
    <t>Mezzo Live</t>
  </si>
  <si>
    <t>TV Paprika</t>
  </si>
  <si>
    <t>ČT 24</t>
  </si>
  <si>
    <t xml:space="preserve">MINIMAX </t>
  </si>
  <si>
    <t>TV Puls</t>
  </si>
  <si>
    <t>Mňam TV</t>
  </si>
  <si>
    <t>D-max</t>
  </si>
  <si>
    <t>TV Slovácko</t>
  </si>
  <si>
    <t>TV Trwam</t>
  </si>
  <si>
    <t>MTV</t>
  </si>
  <si>
    <t>TV4</t>
  </si>
  <si>
    <t>MTV Dance</t>
  </si>
  <si>
    <t>Daring / Private</t>
  </si>
  <si>
    <t>TVE International</t>
  </si>
  <si>
    <t>Das Erste</t>
  </si>
  <si>
    <t>MTV Europe</t>
  </si>
  <si>
    <t xml:space="preserve">TVN </t>
  </si>
  <si>
    <t>MTV Hits</t>
  </si>
  <si>
    <t>TVN Siedem</t>
  </si>
  <si>
    <t>Deutsche Welle</t>
  </si>
  <si>
    <t>MTV Live</t>
  </si>
  <si>
    <t>TVP 1</t>
  </si>
  <si>
    <t>TVP 2</t>
  </si>
  <si>
    <t>MTV Rock</t>
  </si>
  <si>
    <t>TVP 3</t>
  </si>
  <si>
    <t>TVP ABC</t>
  </si>
  <si>
    <t>Discovery Channel Europe</t>
  </si>
  <si>
    <t>TVP Historia</t>
  </si>
  <si>
    <t>TVP Info</t>
  </si>
  <si>
    <t>Muzika Pervogo</t>
  </si>
  <si>
    <t>TVP Katowice</t>
  </si>
  <si>
    <t>Discovery Science</t>
  </si>
  <si>
    <t>TVP Kultura</t>
  </si>
  <si>
    <t>Discovery Showcase</t>
  </si>
  <si>
    <t>TVP Rozrywka</t>
  </si>
  <si>
    <t>Discovery World</t>
  </si>
  <si>
    <t>National Geogr. Chan.</t>
  </si>
  <si>
    <t>TVP Sport</t>
  </si>
  <si>
    <t>Disney Channel</t>
  </si>
  <si>
    <t>Universal Channel</t>
  </si>
  <si>
    <t>Disney junior</t>
  </si>
  <si>
    <t>National Geogr. Chan. Wild</t>
  </si>
  <si>
    <t>VH 1</t>
  </si>
  <si>
    <t>VH 1 Classic</t>
  </si>
  <si>
    <t>Dom Kino</t>
  </si>
  <si>
    <t>Nickelodeon</t>
  </si>
  <si>
    <t>VH 1 Europe</t>
  </si>
  <si>
    <t>Doma</t>
  </si>
  <si>
    <t>Viasat Explorer</t>
  </si>
  <si>
    <t>Viasat Explorer/Spice</t>
  </si>
  <si>
    <t xml:space="preserve">Nova </t>
  </si>
  <si>
    <t>Viasat History</t>
  </si>
  <si>
    <t>Duck TV</t>
  </si>
  <si>
    <t>Nova Cinema</t>
  </si>
  <si>
    <t>Viasat Nature</t>
  </si>
  <si>
    <t>Nova Sport 1</t>
  </si>
  <si>
    <t>Dvojka</t>
  </si>
  <si>
    <t>Nova Sport 2</t>
  </si>
  <si>
    <t>DW-TV</t>
  </si>
  <si>
    <t>E! Entertainment TV</t>
  </si>
  <si>
    <t>English Learning Club</t>
  </si>
  <si>
    <t>O2 Info</t>
  </si>
  <si>
    <t>O2 Sport</t>
  </si>
  <si>
    <t>VOX</t>
  </si>
  <si>
    <t>Óčko</t>
  </si>
  <si>
    <t>Vremja</t>
  </si>
  <si>
    <t>Eska</t>
  </si>
  <si>
    <t>Óčko Expres</t>
  </si>
  <si>
    <t>ESPN</t>
  </si>
  <si>
    <t>WAU</t>
  </si>
  <si>
    <t>ORF 1</t>
  </si>
  <si>
    <t>ORF 2</t>
  </si>
  <si>
    <t>EuroNews</t>
  </si>
  <si>
    <t>Eurosport</t>
  </si>
  <si>
    <t>ZDF</t>
  </si>
  <si>
    <t>Eurosport 2</t>
  </si>
  <si>
    <t>Playboy</t>
  </si>
  <si>
    <t>ZDF doku</t>
  </si>
  <si>
    <t>Eurosport News</t>
  </si>
  <si>
    <t>Polo TV</t>
  </si>
  <si>
    <t>ZDF info</t>
  </si>
  <si>
    <t>Extasy</t>
  </si>
  <si>
    <t>Polonia</t>
  </si>
  <si>
    <t>Extreme Sport</t>
  </si>
  <si>
    <t>Polsat 1</t>
  </si>
  <si>
    <t>ZDF neo</t>
  </si>
  <si>
    <t>Fashion TV Czech</t>
  </si>
  <si>
    <t>Prima Cool</t>
  </si>
  <si>
    <t>Film +</t>
  </si>
  <si>
    <t>Prima Love</t>
  </si>
  <si>
    <t>Pokud některé z Vámi přenášených stanic nenaleznete na uvedeném seznamu, prosíme o jejich doplnění zde (kromě sloupce ID):</t>
  </si>
  <si>
    <t>-</t>
  </si>
  <si>
    <t>Celkový počet přípojek:</t>
  </si>
  <si>
    <t>Období</t>
  </si>
  <si>
    <t>Sazba</t>
  </si>
  <si>
    <t>Odměna bez DPH</t>
  </si>
  <si>
    <t>Odměna bez DPH celkem:</t>
  </si>
  <si>
    <t>DPH:</t>
  </si>
  <si>
    <t>Celkem vč. DPH:</t>
  </si>
  <si>
    <t>Vyhotovil(a), dne:</t>
  </si>
  <si>
    <t>Sazby pro aktuální rok</t>
  </si>
  <si>
    <t>rok</t>
  </si>
  <si>
    <t>INTERGRAM</t>
  </si>
  <si>
    <t>Upraveny popis:</t>
  </si>
  <si>
    <t>Hodnota z ceniku:</t>
  </si>
  <si>
    <t>Kolektivní správce</t>
  </si>
  <si>
    <t>Odměna za přípojku za měsíc</t>
  </si>
  <si>
    <t>Období-čtvrtletí</t>
  </si>
  <si>
    <t>Období-rok</t>
  </si>
  <si>
    <t>Měsíce</t>
  </si>
  <si>
    <t>Zvolte čtvrtletí</t>
  </si>
  <si>
    <t>Zvolte rok</t>
  </si>
  <si>
    <t>1. čtvrtletí</t>
  </si>
  <si>
    <t>leden</t>
  </si>
  <si>
    <t>2. čtvrtletí</t>
  </si>
  <si>
    <t>únor</t>
  </si>
  <si>
    <t>3. čtvrtletí</t>
  </si>
  <si>
    <t>březen</t>
  </si>
  <si>
    <t>4. čtvrtletí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</si>
  <si>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</si>
  <si>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</si>
  <si>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</si>
  <si>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</si>
  <si>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</si>
  <si>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</si>
  <si>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</si>
  <si>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</si>
  <si>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</si>
  <si>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Nazev</t>
  </si>
  <si>
    <t>Nova Action</t>
  </si>
  <si>
    <t>Nova 2</t>
  </si>
  <si>
    <t>Nova Gold</t>
  </si>
  <si>
    <t>Óčko Star</t>
  </si>
  <si>
    <t>AMC</t>
  </si>
  <si>
    <t>AMC Europe</t>
  </si>
  <si>
    <t xml:space="preserve">Arena sport </t>
  </si>
  <si>
    <t>Arena sport 2</t>
  </si>
  <si>
    <t>Astra 3D demo</t>
  </si>
  <si>
    <t>ATV 2</t>
  </si>
  <si>
    <t>CCTV News</t>
  </si>
  <si>
    <t>Clubland TV</t>
  </si>
  <si>
    <t>Crime and Investigation</t>
  </si>
  <si>
    <t>Československo</t>
  </si>
  <si>
    <t>Daystar TV</t>
  </si>
  <si>
    <t>Discovery ID</t>
  </si>
  <si>
    <t>Discovery TLC</t>
  </si>
  <si>
    <t>Discovery Turbo Xtra</t>
  </si>
  <si>
    <t>Canal 24 Horas</t>
  </si>
  <si>
    <t>Djazz</t>
  </si>
  <si>
    <t>Dorcel TV</t>
  </si>
  <si>
    <t>DTX</t>
  </si>
  <si>
    <t>Dusk</t>
  </si>
  <si>
    <t>EBS</t>
  </si>
  <si>
    <t>Einsfestival</t>
  </si>
  <si>
    <t>Epic Drama</t>
  </si>
  <si>
    <t>Fashion One</t>
  </si>
  <si>
    <t>Forces TV</t>
  </si>
  <si>
    <t>H 2</t>
  </si>
  <si>
    <t>HBO 3</t>
  </si>
  <si>
    <t>Horse and Country</t>
  </si>
  <si>
    <t>HR-Fernsehen</t>
  </si>
  <si>
    <t>i Vysočina</t>
  </si>
  <si>
    <t>Jihočeská TV</t>
  </si>
  <si>
    <t>JOJ Family</t>
  </si>
  <si>
    <t>Junior</t>
  </si>
  <si>
    <t>KBS World</t>
  </si>
  <si>
    <t>Klik TV</t>
  </si>
  <si>
    <t>Leo TV Gold</t>
  </si>
  <si>
    <t>LTV Plus</t>
  </si>
  <si>
    <t>Markíza International</t>
  </si>
  <si>
    <t>Mňau TV</t>
  </si>
  <si>
    <t>Moolt</t>
  </si>
  <si>
    <t>Muzyka</t>
  </si>
  <si>
    <t>N24 (Austria)</t>
  </si>
  <si>
    <t>NASA TV</t>
  </si>
  <si>
    <t>NetViet VT 10</t>
  </si>
  <si>
    <t>OIK TV</t>
  </si>
  <si>
    <t>OKO 1</t>
  </si>
  <si>
    <t>Pervyj kanal Vsemirnaja Siet</t>
  </si>
  <si>
    <t>Phoenix</t>
  </si>
  <si>
    <t>Planeta RTR</t>
  </si>
  <si>
    <t>Plzeňská 1</t>
  </si>
  <si>
    <t>TV Polar</t>
  </si>
  <si>
    <t>Prima Krimi</t>
  </si>
  <si>
    <t>Reality Kings</t>
  </si>
  <si>
    <t>Redlight</t>
  </si>
  <si>
    <t>regionální televize</t>
  </si>
  <si>
    <t>Rossija</t>
  </si>
  <si>
    <t>RT Documentary</t>
  </si>
  <si>
    <t>RT News</t>
  </si>
  <si>
    <t>Russian Travel Guide</t>
  </si>
  <si>
    <t>Servus TV</t>
  </si>
  <si>
    <t>Sport 3</t>
  </si>
  <si>
    <t>Super One</t>
  </si>
  <si>
    <t>Super Polsat</t>
  </si>
  <si>
    <t>Super tennis</t>
  </si>
  <si>
    <t>Šlágr 2</t>
  </si>
  <si>
    <t>Tele 5</t>
  </si>
  <si>
    <t>Těšínské minuty</t>
  </si>
  <si>
    <t>Thai Global Network</t>
  </si>
  <si>
    <t>Thai TV</t>
  </si>
  <si>
    <t xml:space="preserve">Tik Bohumín </t>
  </si>
  <si>
    <t>TUTY</t>
  </si>
  <si>
    <t>tagesschau24</t>
  </si>
  <si>
    <t>TV1000 Russkoe Kino</t>
  </si>
  <si>
    <t>Zone Reality</t>
  </si>
  <si>
    <t>Fokus TV</t>
  </si>
  <si>
    <t xml:space="preserve">TV 6  </t>
  </si>
  <si>
    <t>TV Dakr</t>
  </si>
  <si>
    <t>TV-Focus</t>
  </si>
  <si>
    <t>TV Jéčko</t>
  </si>
  <si>
    <t>TV Praha</t>
  </si>
  <si>
    <t>TV Puls 2</t>
  </si>
  <si>
    <t>Pervyj kanal</t>
  </si>
  <si>
    <t>Ukraine 24</t>
  </si>
  <si>
    <t>Unire Sat</t>
  </si>
  <si>
    <t>UP Network</t>
  </si>
  <si>
    <t>UPC Show</t>
  </si>
  <si>
    <t>V1</t>
  </si>
  <si>
    <t>VTV1</t>
  </si>
  <si>
    <t>VTV3</t>
  </si>
  <si>
    <t>World Fashion Channel</t>
  </si>
  <si>
    <t>ZAK TV</t>
  </si>
  <si>
    <t>X-MO</t>
  </si>
  <si>
    <t>ARD 1</t>
  </si>
  <si>
    <t>EBS +</t>
  </si>
  <si>
    <t>Šlágr</t>
  </si>
  <si>
    <t>FilmBox</t>
  </si>
  <si>
    <t>FilmBox Extra</t>
  </si>
  <si>
    <t>FilmBox Family</t>
  </si>
  <si>
    <t>FilmBox Plus</t>
  </si>
  <si>
    <t>FilmBox Premium</t>
  </si>
  <si>
    <t>EroX</t>
  </si>
  <si>
    <t>EroXXX</t>
  </si>
  <si>
    <t>FightBox</t>
  </si>
  <si>
    <t>Fast&amp;FunBox</t>
  </si>
  <si>
    <t>DocuBox</t>
  </si>
  <si>
    <t>FashionBox</t>
  </si>
  <si>
    <t>FilmBox Arthouse</t>
  </si>
  <si>
    <t>SD</t>
  </si>
  <si>
    <t>HD</t>
  </si>
  <si>
    <t>Hlášení počtu přípojek (domácností) pro kolektivního správce:</t>
  </si>
  <si>
    <t>Celkový počet přípojek (domácností) k poslednímu dni jednotlivých měsíců:</t>
  </si>
  <si>
    <t>Počet přípojek (domácností)</t>
  </si>
  <si>
    <t xml:space="preserve"> * Stav přípojek (domácností) k poslednímu dni sledovaného čtvrtletí</t>
  </si>
  <si>
    <t>Počet přípojek SD</t>
  </si>
  <si>
    <t>Počet přípojek HD</t>
  </si>
  <si>
    <t>Vyšší počet přípojek (SD nebo HD)</t>
  </si>
  <si>
    <t>Počet přípojek (SD + HD)</t>
  </si>
  <si>
    <t>INTERGRAM, nezávislá společnost výkonných umělců a výrobců zvukových a zvukově obrazových záznamů z.s.</t>
  </si>
  <si>
    <t xml:space="preserve">Barrandov Krimi </t>
  </si>
  <si>
    <t>360 TuneBox</t>
  </si>
  <si>
    <t>ABC TV</t>
  </si>
  <si>
    <t>Adventure</t>
  </si>
  <si>
    <t>Arti TV</t>
  </si>
  <si>
    <t>BBC Earth</t>
  </si>
  <si>
    <t>Be2Can</t>
  </si>
  <si>
    <t>Brava</t>
  </si>
  <si>
    <t>B-TV (TV Brno)</t>
  </si>
  <si>
    <t>Cantv</t>
  </si>
  <si>
    <t>CCTV 4</t>
  </si>
  <si>
    <t>CGTN</t>
  </si>
  <si>
    <t>CGTN Documentary</t>
  </si>
  <si>
    <t>CNN Prima News</t>
  </si>
  <si>
    <t>Comedy House</t>
  </si>
  <si>
    <t>CS History</t>
  </si>
  <si>
    <t>CS Horror</t>
  </si>
  <si>
    <t>CS Mystery</t>
  </si>
  <si>
    <t>ČT 3</t>
  </si>
  <si>
    <t>ČT :D/Art</t>
  </si>
  <si>
    <t>ČT Sport</t>
  </si>
  <si>
    <t>Deluxe Music</t>
  </si>
  <si>
    <t>Digi Sport 1</t>
  </si>
  <si>
    <t>Digi Sport 2</t>
  </si>
  <si>
    <t>Dorcel XXX</t>
  </si>
  <si>
    <t>FILMPro</t>
  </si>
  <si>
    <t>France 24 En</t>
  </si>
  <si>
    <t>Hobby TV</t>
  </si>
  <si>
    <t>HRT 4</t>
  </si>
  <si>
    <t>HRT Int.</t>
  </si>
  <si>
    <t>ID Extra</t>
  </si>
  <si>
    <t>IDX</t>
  </si>
  <si>
    <t>Inedit TV</t>
  </si>
  <si>
    <t>JČ1 </t>
  </si>
  <si>
    <t>Kerrang!</t>
  </si>
  <si>
    <t>Lala TV</t>
  </si>
  <si>
    <t>Lounge TV</t>
  </si>
  <si>
    <t>MC EU</t>
  </si>
  <si>
    <t>Mooz Dance</t>
  </si>
  <si>
    <t>Nick Jr.</t>
  </si>
  <si>
    <t>NickToons</t>
  </si>
  <si>
    <t xml:space="preserve">Now 90s </t>
  </si>
  <si>
    <t>NTV Mir</t>
  </si>
  <si>
    <t>Óčko Black</t>
  </si>
  <si>
    <t>OTV (Ukraine)</t>
  </si>
  <si>
    <t xml:space="preserve">Outdoor Channel </t>
  </si>
  <si>
    <t xml:space="preserve">Paramount Network </t>
  </si>
  <si>
    <t>Park TV</t>
  </si>
  <si>
    <t>Polsat Super</t>
  </si>
  <si>
    <t>Power TV</t>
  </si>
  <si>
    <t>Premier Sport</t>
  </si>
  <si>
    <t xml:space="preserve">Prima </t>
  </si>
  <si>
    <t>Private TV</t>
  </si>
  <si>
    <t>Publica TV</t>
  </si>
  <si>
    <t>Rebel</t>
  </si>
  <si>
    <t>Redbull TV</t>
  </si>
  <si>
    <t>Regiony+</t>
  </si>
  <si>
    <t>Relax</t>
  </si>
  <si>
    <t>RTM+</t>
  </si>
  <si>
    <t>Senzi</t>
  </si>
  <si>
    <t>Seznam.cz TV</t>
  </si>
  <si>
    <t>Stingray CMusic</t>
  </si>
  <si>
    <t>Televize Naživo</t>
  </si>
  <si>
    <t>Travel XP</t>
  </si>
  <si>
    <t>Trojka</t>
  </si>
  <si>
    <t>TTV</t>
  </si>
  <si>
    <t>TV Brno 1</t>
  </si>
  <si>
    <t>TV Chodov</t>
  </si>
  <si>
    <t>TV Morava</t>
  </si>
  <si>
    <t>TVS</t>
  </si>
  <si>
    <t>uTV</t>
  </si>
  <si>
    <t>WDR</t>
  </si>
  <si>
    <t>ZKTV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</si>
</sst>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"/>
    <numFmt numFmtId="165" formatCode="#,##0.00&quot; Kč&quot;"/>
  </numFmts>
  <fonts count="21" x14ac:knownFonts="1"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9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1"/>
    </font>
    <font>
      <i/>
      <sz val="8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name val="Calibri"/>
      <family val="2"/>
      <charset val="1"/>
    </font>
    <font>
      <sz val="9"/>
      <color indexed="9"/>
      <name val="Calibri"/>
      <family val="2"/>
      <charset val="1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9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26"/>
      </patternFill>
    </fill>
  </fills>
  <borders count="3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3" fontId="5" fillId="0" borderId="0" xfId="0" applyNumberFormat="1" applyFont="1" applyAlignment="1" applyProtection="1">
      <alignment horizontal="right" vertical="center"/>
      <protection hidden="1"/>
    </xf>
    <xf numFmtId="4" fontId="5" fillId="0" borderId="0" xfId="0" applyNumberFormat="1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 indent="1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vertical="center"/>
      <protection hidden="1"/>
    </xf>
    <xf numFmtId="4" fontId="5" fillId="3" borderId="2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Alignment="1">
      <alignment wrapText="1"/>
    </xf>
    <xf numFmtId="0" fontId="6" fillId="2" borderId="2" xfId="0" applyFont="1" applyFill="1" applyBorder="1" applyAlignment="1" applyProtection="1">
      <alignment vertical="center"/>
      <protection hidden="1"/>
    </xf>
    <xf numFmtId="4" fontId="5" fillId="3" borderId="2" xfId="0" applyNumberFormat="1" applyFont="1" applyFill="1" applyBorder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vertical="center"/>
      <protection hidden="1"/>
    </xf>
    <xf numFmtId="4" fontId="7" fillId="3" borderId="2" xfId="0" applyNumberFormat="1" applyFont="1" applyFill="1" applyBorder="1" applyAlignment="1" applyProtection="1">
      <alignment vertical="center"/>
      <protection hidden="1"/>
    </xf>
    <xf numFmtId="0" fontId="12" fillId="4" borderId="0" xfId="0" applyFont="1" applyFill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0" borderId="2" xfId="0" applyFont="1" applyBorder="1" applyProtection="1"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12" fillId="4" borderId="2" xfId="0" applyFont="1" applyFill="1" applyBorder="1" applyAlignment="1" applyProtection="1">
      <alignment vertical="center"/>
      <protection locked="0" hidden="1"/>
    </xf>
    <xf numFmtId="0" fontId="13" fillId="0" borderId="2" xfId="0" applyFont="1" applyBorder="1" applyAlignment="1" applyProtection="1">
      <alignment vertical="center"/>
      <protection hidden="1"/>
    </xf>
    <xf numFmtId="0" fontId="7" fillId="4" borderId="2" xfId="0" applyFont="1" applyFill="1" applyBorder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0" fontId="11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3" fontId="0" fillId="0" borderId="2" xfId="0" applyNumberFormat="1" applyBorder="1" applyProtection="1">
      <protection hidden="1"/>
    </xf>
    <xf numFmtId="3" fontId="0" fillId="0" borderId="0" xfId="0" applyNumberFormat="1" applyProtection="1">
      <protection hidden="1"/>
    </xf>
    <xf numFmtId="0" fontId="0" fillId="5" borderId="2" xfId="0" applyFill="1" applyBorder="1" applyProtection="1">
      <protection hidden="1"/>
    </xf>
    <xf numFmtId="3" fontId="0" fillId="5" borderId="2" xfId="0" applyNumberFormat="1" applyFill="1" applyBorder="1" applyProtection="1">
      <protection hidden="1"/>
    </xf>
    <xf numFmtId="0" fontId="7" fillId="0" borderId="1" xfId="0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hidden="1"/>
    </xf>
    <xf numFmtId="3" fontId="7" fillId="0" borderId="8" xfId="0" applyNumberFormat="1" applyFont="1" applyBorder="1" applyAlignment="1" applyProtection="1">
      <alignment horizontal="right" vertical="center"/>
      <protection locked="0"/>
    </xf>
    <xf numFmtId="3" fontId="7" fillId="0" borderId="9" xfId="0" applyNumberFormat="1" applyFont="1" applyBorder="1" applyAlignment="1" applyProtection="1">
      <alignment horizontal="right" vertical="center"/>
      <protection locked="0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3" fontId="5" fillId="0" borderId="6" xfId="0" applyNumberFormat="1" applyFont="1" applyBorder="1" applyAlignment="1" applyProtection="1">
      <alignment horizontal="right" vertical="center"/>
      <protection locked="0"/>
    </xf>
    <xf numFmtId="0" fontId="0" fillId="0" borderId="7" xfId="0" applyBorder="1" applyAlignment="1">
      <alignment vertical="center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5" fillId="0" borderId="11" xfId="0" applyNumberFormat="1" applyFont="1" applyBorder="1" applyAlignment="1" applyProtection="1">
      <alignment horizontal="right" vertical="center"/>
      <protection locked="0"/>
    </xf>
    <xf numFmtId="3" fontId="5" fillId="0" borderId="7" xfId="0" applyNumberFormat="1" applyFont="1" applyBorder="1" applyAlignment="1" applyProtection="1">
      <alignment horizontal="right" vertical="center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hidden="1"/>
    </xf>
    <xf numFmtId="0" fontId="6" fillId="6" borderId="13" xfId="0" applyFont="1" applyFill="1" applyBorder="1" applyAlignment="1" applyProtection="1">
      <alignment horizontal="center" vertical="center" wrapText="1"/>
      <protection hidden="1"/>
    </xf>
    <xf numFmtId="0" fontId="6" fillId="6" borderId="14" xfId="0" applyFont="1" applyFill="1" applyBorder="1" applyAlignment="1" applyProtection="1">
      <alignment horizontal="left" vertical="center"/>
      <protection hidden="1"/>
    </xf>
    <xf numFmtId="3" fontId="5" fillId="0" borderId="15" xfId="0" applyNumberFormat="1" applyFont="1" applyBorder="1" applyAlignment="1" applyProtection="1">
      <alignment horizontal="right" vertical="center"/>
      <protection hidden="1"/>
    </xf>
    <xf numFmtId="3" fontId="5" fillId="0" borderId="16" xfId="0" applyNumberFormat="1" applyFont="1" applyBorder="1" applyAlignment="1" applyProtection="1">
      <alignment horizontal="right" vertical="center"/>
      <protection hidden="1"/>
    </xf>
    <xf numFmtId="0" fontId="6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/>
      <protection locked="0" hidden="1"/>
    </xf>
    <xf numFmtId="0" fontId="7" fillId="0" borderId="4" xfId="0" applyFont="1" applyBorder="1" applyAlignment="1" applyProtection="1">
      <alignment vertical="center"/>
      <protection locked="0" hidden="1"/>
    </xf>
    <xf numFmtId="0" fontId="7" fillId="0" borderId="1" xfId="0" applyFont="1" applyBorder="1" applyAlignment="1" applyProtection="1">
      <alignment vertical="center"/>
      <protection locked="0" hidden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/>
      <protection locked="0" hidden="1"/>
    </xf>
    <xf numFmtId="0" fontId="7" fillId="0" borderId="4" xfId="0" applyFont="1" applyBorder="1" applyAlignment="1" applyProtection="1">
      <alignment vertical="center"/>
      <protection locked="0"/>
    </xf>
    <xf numFmtId="3" fontId="11" fillId="0" borderId="19" xfId="0" applyNumberFormat="1" applyFont="1" applyBorder="1" applyProtection="1">
      <protection hidden="1"/>
    </xf>
    <xf numFmtId="3" fontId="0" fillId="0" borderId="19" xfId="0" applyNumberFormat="1" applyBorder="1" applyProtection="1">
      <protection hidden="1"/>
    </xf>
    <xf numFmtId="3" fontId="0" fillId="5" borderId="19" xfId="0" applyNumberFormat="1" applyFill="1" applyBorder="1" applyProtection="1">
      <protection hidden="1"/>
    </xf>
    <xf numFmtId="3" fontId="11" fillId="0" borderId="20" xfId="0" applyNumberFormat="1" applyFont="1" applyBorder="1" applyProtection="1">
      <protection hidden="1"/>
    </xf>
    <xf numFmtId="3" fontId="0" fillId="0" borderId="20" xfId="0" applyNumberFormat="1" applyBorder="1" applyProtection="1">
      <protection hidden="1"/>
    </xf>
    <xf numFmtId="3" fontId="0" fillId="5" borderId="20" xfId="0" applyNumberFormat="1" applyFill="1" applyBorder="1" applyProtection="1">
      <protection hidden="1"/>
    </xf>
    <xf numFmtId="0" fontId="15" fillId="0" borderId="0" xfId="0" applyFont="1" applyProtection="1">
      <protection hidden="1"/>
    </xf>
    <xf numFmtId="3" fontId="14" fillId="8" borderId="21" xfId="0" applyNumberFormat="1" applyFont="1" applyFill="1" applyBorder="1" applyProtection="1">
      <protection hidden="1"/>
    </xf>
    <xf numFmtId="3" fontId="15" fillId="8" borderId="21" xfId="0" applyNumberFormat="1" applyFont="1" applyFill="1" applyBorder="1" applyProtection="1">
      <protection hidden="1"/>
    </xf>
    <xf numFmtId="0" fontId="14" fillId="9" borderId="20" xfId="0" applyFont="1" applyFill="1" applyBorder="1" applyProtection="1">
      <protection hidden="1"/>
    </xf>
    <xf numFmtId="0" fontId="15" fillId="9" borderId="20" xfId="0" applyFont="1" applyFill="1" applyBorder="1" applyProtection="1">
      <protection hidden="1"/>
    </xf>
    <xf numFmtId="3" fontId="15" fillId="10" borderId="20" xfId="0" applyNumberFormat="1" applyFont="1" applyFill="1" applyBorder="1" applyProtection="1">
      <protection hidden="1"/>
    </xf>
    <xf numFmtId="3" fontId="15" fillId="11" borderId="20" xfId="0" applyNumberFormat="1" applyFont="1" applyFill="1" applyBorder="1" applyProtection="1">
      <protection hidden="1"/>
    </xf>
    <xf numFmtId="4" fontId="16" fillId="3" borderId="2" xfId="0" applyNumberFormat="1" applyFont="1" applyFill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  <protection hidden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8" xfId="0" applyFont="1" applyBorder="1" applyAlignment="1" applyProtection="1">
      <alignment vertical="center"/>
      <protection hidden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7" fillId="0" borderId="0" xfId="0" applyFont="1"/>
    <xf numFmtId="0" fontId="1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7" fillId="0" borderId="0" xfId="0" applyFont="1" applyProtection="1">
      <protection hidden="1"/>
    </xf>
    <xf numFmtId="0" fontId="20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6" fillId="6" borderId="2" xfId="0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Border="1" applyAlignment="1" applyProtection="1">
      <alignment horizontal="right" vertical="center"/>
      <protection hidden="1"/>
    </xf>
    <xf numFmtId="165" fontId="10" fillId="0" borderId="2" xfId="0" applyNumberFormat="1" applyFont="1" applyBorder="1" applyAlignment="1" applyProtection="1">
      <alignment horizontal="center" vertical="center"/>
      <protection hidden="1"/>
    </xf>
    <xf numFmtId="0" fontId="6" fillId="6" borderId="19" xfId="0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center" vertical="center"/>
      <protection hidden="1"/>
    </xf>
    <xf numFmtId="3" fontId="10" fillId="0" borderId="19" xfId="0" applyNumberFormat="1" applyFont="1" applyBorder="1" applyAlignment="1" applyProtection="1">
      <alignment horizontal="center" vertical="center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165" fontId="5" fillId="7" borderId="19" xfId="0" applyNumberFormat="1" applyFont="1" applyFill="1" applyBorder="1" applyAlignment="1" applyProtection="1">
      <alignment horizontal="center" vertical="center"/>
      <protection hidden="1"/>
    </xf>
    <xf numFmtId="165" fontId="5" fillId="7" borderId="3" xfId="0" applyNumberFormat="1" applyFont="1" applyFill="1" applyBorder="1" applyAlignment="1" applyProtection="1">
      <alignment horizontal="center" vertical="center"/>
      <protection hidden="1"/>
    </xf>
    <xf numFmtId="0" fontId="6" fillId="6" borderId="22" xfId="0" applyFont="1" applyFill="1" applyBorder="1" applyAlignment="1" applyProtection="1">
      <alignment horizontal="center" vertical="center" wrapText="1"/>
      <protection hidden="1"/>
    </xf>
    <xf numFmtId="0" fontId="6" fillId="6" borderId="23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center" wrapText="1"/>
      <protection hidden="1"/>
    </xf>
    <xf numFmtId="0" fontId="6" fillId="6" borderId="25" xfId="0" applyFont="1" applyFill="1" applyBorder="1" applyAlignment="1" applyProtection="1">
      <alignment horizontal="center" vertical="center" wrapText="1"/>
      <protection hidden="1"/>
    </xf>
    <xf numFmtId="0" fontId="6" fillId="6" borderId="26" xfId="0" applyFont="1" applyFill="1" applyBorder="1" applyAlignment="1" applyProtection="1">
      <alignment horizontal="center" vertical="center" wrapText="1"/>
      <protection hidden="1"/>
    </xf>
    <xf numFmtId="0" fontId="6" fillId="6" borderId="27" xfId="0" applyFont="1" applyFill="1" applyBorder="1" applyAlignment="1" applyProtection="1">
      <alignment horizontal="center" vertical="center" wrapText="1"/>
      <protection hidden="1"/>
    </xf>
    <xf numFmtId="0" fontId="3" fillId="4" borderId="28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6" fillId="6" borderId="22" xfId="0" applyFont="1" applyFill="1" applyBorder="1" applyAlignment="1" applyProtection="1">
      <alignment horizontal="center" vertical="center"/>
      <protection hidden="1"/>
    </xf>
    <xf numFmtId="0" fontId="6" fillId="6" borderId="24" xfId="0" applyFont="1" applyFill="1" applyBorder="1" applyAlignment="1" applyProtection="1">
      <alignment horizontal="center" vertical="center"/>
      <protection hidden="1"/>
    </xf>
    <xf numFmtId="0" fontId="6" fillId="6" borderId="31" xfId="0" applyFont="1" applyFill="1" applyBorder="1" applyAlignment="1" applyProtection="1">
      <alignment horizontal="center" vertical="center"/>
      <protection hidden="1"/>
    </xf>
    <xf numFmtId="165" fontId="6" fillId="7" borderId="33" xfId="0" applyNumberFormat="1" applyFont="1" applyFill="1" applyBorder="1" applyAlignment="1" applyProtection="1">
      <alignment horizontal="right" vertical="center"/>
      <protection hidden="1"/>
    </xf>
    <xf numFmtId="0" fontId="5" fillId="0" borderId="34" xfId="0" applyFont="1" applyBorder="1" applyAlignment="1" applyProtection="1">
      <alignment horizontal="left" vertical="center"/>
      <protection locked="0"/>
    </xf>
    <xf numFmtId="165" fontId="6" fillId="7" borderId="35" xfId="0" applyNumberFormat="1" applyFont="1" applyFill="1" applyBorder="1" applyAlignment="1" applyProtection="1">
      <alignment horizontal="right" vertical="center"/>
      <protection hidden="1"/>
    </xf>
    <xf numFmtId="9" fontId="5" fillId="7" borderId="36" xfId="0" applyNumberFormat="1" applyFont="1" applyFill="1" applyBorder="1" applyAlignment="1" applyProtection="1">
      <alignment horizontal="right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22" fmlaLink="data!$A$13" fmlaRange="data!$A$10:$A$12" noThreeD="1" sel="3" val="0"/>
</file>

<file path=xl/ctrlProps/ctrlProp2.xml><?xml version="1.0" encoding="utf-8"?>
<formControlPr xmlns="http://schemas.microsoft.com/office/spreadsheetml/2009/9/main" objectType="Drop" dropLines="5" dropStyle="combo" dx="22" fmlaLink="data!$A$21" fmlaRange="data!$A$16:$A$20" noThreeD="1" sel="2" val="0"/>
</file>

<file path=xl/ctrlProps/ctrlProp3.xml><?xml version="1.0" encoding="utf-8"?>
<formControlPr xmlns="http://schemas.microsoft.com/office/spreadsheetml/2009/9/main" objectType="Drop" dropLines="10" dropStyle="combo" dx="22" fmlaLink="data!$B$25" fmlaRange="data!$B$16:$B$24" noThreeD="1" sel="9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</xdr:row>
          <xdr:rowOff>38100</xdr:rowOff>
        </xdr:from>
        <xdr:to>
          <xdr:col>12</xdr:col>
          <xdr:colOff>9525</xdr:colOff>
          <xdr:row>1</xdr:row>
          <xdr:rowOff>247650</xdr:rowOff>
        </xdr:to>
        <xdr:sp macro="" textlink="">
          <xdr:nvSpPr>
            <xdr:cNvPr id="1025" name="Rozevírací sezna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457200</xdr:colOff>
          <xdr:row>6</xdr:row>
          <xdr:rowOff>28575</xdr:rowOff>
        </xdr:from>
        <xdr:to>
          <xdr:col>7</xdr:col>
          <xdr:colOff>561975</xdr:colOff>
          <xdr:row>7</xdr:row>
          <xdr:rowOff>142875</xdr:rowOff>
        </xdr:to>
        <xdr:sp macro="" textlink="">
          <xdr:nvSpPr>
            <xdr:cNvPr id="1026" name="Rozevírací seznam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6</xdr:row>
          <xdr:rowOff>28575</xdr:rowOff>
        </xdr:from>
        <xdr:to>
          <xdr:col>11</xdr:col>
          <xdr:colOff>171450</xdr:colOff>
          <xdr:row>7</xdr:row>
          <xdr:rowOff>142875</xdr:rowOff>
        </xdr:to>
        <xdr:sp macro="" textlink="">
          <xdr:nvSpPr>
            <xdr:cNvPr id="1027" name="Rozevírací seznam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C165"/>
  <sheetViews>
    <sheetView showGridLines="0" tabSelected="1" workbookViewId="0">
      <selection sqref="A1:L1"/>
    </sheetView>
  </sheetViews>
  <sheetFormatPr defaultRowHeight="15" x14ac:dyDescent="0.25"/>
  <cols>
    <col min="1" max="1" width="5.5703125" customWidth="1"/>
    <col min="2" max="2" width="20.42578125" style="1" customWidth="1"/>
    <col min="3" max="4" width="8.28515625" style="1" customWidth="1"/>
    <col min="5" max="5" width="5.5703125" style="1" customWidth="1"/>
    <col min="6" max="6" width="24.7109375" style="1" customWidth="1"/>
    <col min="7" max="8" width="8.28515625" style="1" customWidth="1"/>
    <col min="9" max="9" width="5.5703125" style="1" customWidth="1"/>
    <col min="10" max="10" width="24.7109375" style="2" customWidth="1"/>
    <col min="11" max="12" width="8.28515625" style="2" customWidth="1"/>
    <col min="13" max="20" width="9.140625" style="95"/>
    <col min="21" max="16384" width="9.140625" style="2"/>
  </cols>
  <sheetData>
    <row r="1" spans="1:14" ht="18.75" customHeight="1" thickBot="1" x14ac:dyDescent="0.3">
      <c r="A1" s="119" t="s">
        <v>348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4" ht="24" customHeight="1" x14ac:dyDescent="0.25">
      <c r="B2" s="3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96"/>
    </row>
    <row r="3" spans="1:14" x14ac:dyDescent="0.25">
      <c r="A3" s="120" t="s">
        <v>0</v>
      </c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96"/>
      <c r="N3" s="96"/>
    </row>
    <row r="4" spans="1:14" x14ac:dyDescent="0.25">
      <c r="A4" s="120" t="s">
        <v>1</v>
      </c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96"/>
      <c r="N4" s="96"/>
    </row>
    <row r="5" spans="1:14" x14ac:dyDescent="0.25">
      <c r="A5" s="120" t="s">
        <v>2</v>
      </c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96"/>
      <c r="N5" s="96"/>
    </row>
    <row r="6" spans="1:14" x14ac:dyDescent="0.25">
      <c r="A6" s="120" t="s">
        <v>3</v>
      </c>
      <c r="B6" s="120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96"/>
      <c r="N6" s="96"/>
    </row>
    <row r="7" spans="1:14" ht="7.5" customHeight="1" x14ac:dyDescent="0.25">
      <c r="A7" s="123"/>
      <c r="B7" s="123"/>
      <c r="C7" s="64"/>
      <c r="D7" s="64"/>
      <c r="E7" s="65"/>
      <c r="F7" s="65"/>
      <c r="G7" s="65"/>
      <c r="H7" s="65"/>
      <c r="I7" s="65"/>
      <c r="J7" s="65"/>
      <c r="K7" s="65"/>
      <c r="L7" s="65"/>
      <c r="M7" s="96"/>
      <c r="N7" s="96"/>
    </row>
    <row r="8" spans="1:14" x14ac:dyDescent="0.25">
      <c r="A8" s="120" t="s">
        <v>4</v>
      </c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96"/>
      <c r="N8" s="96"/>
    </row>
    <row r="9" spans="1:14" ht="6.75" customHeigh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96"/>
    </row>
    <row r="10" spans="1:14" ht="15" customHeight="1" x14ac:dyDescent="0.25">
      <c r="A10" s="113" t="s">
        <v>5</v>
      </c>
      <c r="B10" s="115" t="s">
        <v>6</v>
      </c>
      <c r="C10" s="117" t="s">
        <v>7</v>
      </c>
      <c r="D10" s="118"/>
      <c r="E10" s="113" t="s">
        <v>5</v>
      </c>
      <c r="F10" s="115" t="s">
        <v>6</v>
      </c>
      <c r="G10" s="117" t="s">
        <v>7</v>
      </c>
      <c r="H10" s="118"/>
      <c r="I10" s="113" t="s">
        <v>5</v>
      </c>
      <c r="J10" s="115" t="s">
        <v>6</v>
      </c>
      <c r="K10" s="117" t="s">
        <v>7</v>
      </c>
      <c r="L10" s="118"/>
      <c r="M10" s="96"/>
    </row>
    <row r="11" spans="1:14" x14ac:dyDescent="0.25">
      <c r="A11" s="114"/>
      <c r="B11" s="116"/>
      <c r="C11" s="57" t="s">
        <v>346</v>
      </c>
      <c r="D11" s="58" t="s">
        <v>347</v>
      </c>
      <c r="E11" s="114"/>
      <c r="F11" s="116"/>
      <c r="G11" s="57" t="s">
        <v>346</v>
      </c>
      <c r="H11" s="58" t="s">
        <v>347</v>
      </c>
      <c r="I11" s="114"/>
      <c r="J11" s="116"/>
      <c r="K11" s="57" t="s">
        <v>346</v>
      </c>
      <c r="L11" s="58" t="s">
        <v>347</v>
      </c>
      <c r="M11" s="96"/>
    </row>
    <row r="12" spans="1:14" ht="15" customHeight="1" x14ac:dyDescent="0.25">
      <c r="A12" s="88">
        <v>718</v>
      </c>
      <c r="B12" s="87" t="s">
        <v>9</v>
      </c>
      <c r="C12" s="38"/>
      <c r="D12" s="39"/>
      <c r="E12" s="88">
        <v>837</v>
      </c>
      <c r="F12" s="87" t="s">
        <v>335</v>
      </c>
      <c r="G12" s="66"/>
      <c r="H12" s="39"/>
      <c r="I12" s="89">
        <v>959</v>
      </c>
      <c r="J12" s="85" t="s">
        <v>11</v>
      </c>
      <c r="K12" s="70"/>
      <c r="L12" s="39"/>
      <c r="M12" s="96"/>
    </row>
    <row r="13" spans="1:14" ht="15" customHeight="1" x14ac:dyDescent="0.25">
      <c r="A13" s="89">
        <v>719</v>
      </c>
      <c r="B13" s="85" t="s">
        <v>358</v>
      </c>
      <c r="C13" s="5"/>
      <c r="D13" s="40"/>
      <c r="E13" s="89">
        <v>838</v>
      </c>
      <c r="F13" s="85" t="s">
        <v>336</v>
      </c>
      <c r="G13" s="67"/>
      <c r="H13" s="40"/>
      <c r="I13" s="89">
        <v>960</v>
      </c>
      <c r="J13" s="85" t="s">
        <v>13</v>
      </c>
      <c r="K13" s="67"/>
      <c r="L13" s="40"/>
      <c r="M13" s="96"/>
    </row>
    <row r="14" spans="1:14" ht="15" customHeight="1" x14ac:dyDescent="0.25">
      <c r="A14" s="89">
        <v>1194</v>
      </c>
      <c r="B14" s="85" t="s">
        <v>359</v>
      </c>
      <c r="C14" s="5"/>
      <c r="D14" s="40"/>
      <c r="E14" s="89">
        <v>839</v>
      </c>
      <c r="F14" s="85" t="s">
        <v>337</v>
      </c>
      <c r="G14" s="67"/>
      <c r="H14" s="40"/>
      <c r="I14" s="89">
        <v>1210</v>
      </c>
      <c r="J14" s="85" t="s">
        <v>409</v>
      </c>
      <c r="K14" s="67"/>
      <c r="L14" s="40"/>
      <c r="M14" s="96"/>
    </row>
    <row r="15" spans="1:14" ht="15" customHeight="1" x14ac:dyDescent="0.25">
      <c r="A15" s="89">
        <v>1195</v>
      </c>
      <c r="B15" s="85" t="s">
        <v>360</v>
      </c>
      <c r="C15" s="5"/>
      <c r="D15" s="40"/>
      <c r="E15" s="89">
        <v>840</v>
      </c>
      <c r="F15" s="85" t="s">
        <v>338</v>
      </c>
      <c r="G15" s="67"/>
      <c r="H15" s="40"/>
      <c r="I15" s="88">
        <v>961</v>
      </c>
      <c r="J15" s="87" t="s">
        <v>15</v>
      </c>
      <c r="K15" s="67"/>
      <c r="L15" s="40"/>
      <c r="M15" s="96"/>
    </row>
    <row r="16" spans="1:14" ht="15" customHeight="1" x14ac:dyDescent="0.25">
      <c r="A16" s="89">
        <v>723</v>
      </c>
      <c r="B16" s="85" t="s">
        <v>16</v>
      </c>
      <c r="C16" s="5"/>
      <c r="D16" s="40"/>
      <c r="E16" s="89">
        <v>1225</v>
      </c>
      <c r="F16" s="85" t="s">
        <v>382</v>
      </c>
      <c r="G16" s="67"/>
      <c r="H16" s="40"/>
      <c r="I16" s="89">
        <v>1211</v>
      </c>
      <c r="J16" s="85" t="s">
        <v>410</v>
      </c>
      <c r="K16" s="67"/>
      <c r="L16" s="40"/>
      <c r="M16" s="96"/>
    </row>
    <row r="17" spans="1:13" ht="15" customHeight="1" x14ac:dyDescent="0.25">
      <c r="A17" s="89">
        <v>905</v>
      </c>
      <c r="B17" s="85" t="s">
        <v>240</v>
      </c>
      <c r="C17" s="5"/>
      <c r="D17" s="40"/>
      <c r="E17" s="89">
        <v>842</v>
      </c>
      <c r="F17" s="85" t="s">
        <v>14</v>
      </c>
      <c r="G17" s="67"/>
      <c r="H17" s="40"/>
      <c r="I17" s="89">
        <v>962</v>
      </c>
      <c r="J17" s="85" t="s">
        <v>18</v>
      </c>
      <c r="K17" s="67"/>
      <c r="L17" s="40"/>
      <c r="M17" s="96"/>
    </row>
    <row r="18" spans="1:13" ht="15" customHeight="1" x14ac:dyDescent="0.25">
      <c r="A18" s="89">
        <v>1085</v>
      </c>
      <c r="B18" s="85" t="s">
        <v>241</v>
      </c>
      <c r="C18" s="5"/>
      <c r="D18" s="40"/>
      <c r="E18" s="89">
        <v>843</v>
      </c>
      <c r="F18" s="85" t="s">
        <v>17</v>
      </c>
      <c r="G18" s="67"/>
      <c r="H18" s="40"/>
      <c r="I18" s="89">
        <v>1144</v>
      </c>
      <c r="J18" s="85" t="s">
        <v>291</v>
      </c>
      <c r="K18" s="67"/>
      <c r="L18" s="40"/>
      <c r="M18" s="96"/>
    </row>
    <row r="19" spans="1:13" ht="15" customHeight="1" x14ac:dyDescent="0.25">
      <c r="A19" s="89">
        <v>725</v>
      </c>
      <c r="B19" s="85" t="s">
        <v>19</v>
      </c>
      <c r="C19" s="5"/>
      <c r="D19" s="40"/>
      <c r="E19" s="89">
        <v>1021</v>
      </c>
      <c r="F19" s="85" t="s">
        <v>313</v>
      </c>
      <c r="G19" s="67"/>
      <c r="H19" s="40"/>
      <c r="I19" s="89">
        <v>1028</v>
      </c>
      <c r="J19" s="85" t="s">
        <v>411</v>
      </c>
      <c r="K19" s="67"/>
      <c r="L19" s="40"/>
      <c r="M19" s="96"/>
    </row>
    <row r="20" spans="1:13" ht="15" customHeight="1" x14ac:dyDescent="0.25">
      <c r="A20" s="89">
        <v>726</v>
      </c>
      <c r="B20" s="85" t="s">
        <v>21</v>
      </c>
      <c r="C20" s="5"/>
      <c r="D20" s="40"/>
      <c r="E20" s="89">
        <v>1079</v>
      </c>
      <c r="F20" s="85" t="s">
        <v>22</v>
      </c>
      <c r="G20" s="67"/>
      <c r="H20" s="40"/>
      <c r="I20" s="89">
        <v>1234</v>
      </c>
      <c r="J20" s="85" t="s">
        <v>412</v>
      </c>
      <c r="K20" s="67"/>
      <c r="L20" s="40"/>
      <c r="M20" s="96"/>
    </row>
    <row r="21" spans="1:13" ht="15" customHeight="1" x14ac:dyDescent="0.25">
      <c r="A21" s="89">
        <v>727</v>
      </c>
      <c r="B21" s="85" t="s">
        <v>23</v>
      </c>
      <c r="C21" s="5"/>
      <c r="D21" s="40"/>
      <c r="E21" s="89">
        <v>1114</v>
      </c>
      <c r="F21" s="86" t="s">
        <v>263</v>
      </c>
      <c r="G21" s="37"/>
      <c r="H21" s="40"/>
      <c r="I21" s="89">
        <v>1145</v>
      </c>
      <c r="J21" s="85" t="s">
        <v>292</v>
      </c>
      <c r="K21" s="67"/>
      <c r="L21" s="40"/>
      <c r="M21" s="96"/>
    </row>
    <row r="22" spans="1:13" ht="15" customHeight="1" x14ac:dyDescent="0.25">
      <c r="A22" s="89">
        <v>732</v>
      </c>
      <c r="B22" s="85" t="s">
        <v>27</v>
      </c>
      <c r="C22" s="5"/>
      <c r="D22" s="40"/>
      <c r="E22" s="89">
        <v>851</v>
      </c>
      <c r="F22" s="85" t="s">
        <v>28</v>
      </c>
      <c r="G22" s="67"/>
      <c r="H22" s="40"/>
      <c r="I22" s="89">
        <v>1146</v>
      </c>
      <c r="J22" s="85" t="s">
        <v>293</v>
      </c>
      <c r="K22" s="67"/>
      <c r="L22" s="40"/>
      <c r="M22" s="96"/>
    </row>
    <row r="23" spans="1:13" ht="15" customHeight="1" x14ac:dyDescent="0.25">
      <c r="A23" s="89">
        <v>733</v>
      </c>
      <c r="B23" s="85" t="s">
        <v>331</v>
      </c>
      <c r="C23" s="5"/>
      <c r="D23" s="40"/>
      <c r="E23" s="89">
        <v>1202</v>
      </c>
      <c r="F23" s="85" t="s">
        <v>383</v>
      </c>
      <c r="G23" s="67"/>
      <c r="H23" s="40"/>
      <c r="I23" s="89">
        <v>1212</v>
      </c>
      <c r="J23" s="85" t="s">
        <v>413</v>
      </c>
      <c r="K23" s="67"/>
      <c r="L23" s="40"/>
      <c r="M23" s="96"/>
    </row>
    <row r="24" spans="1:13" ht="15" customHeight="1" x14ac:dyDescent="0.25">
      <c r="A24" s="89">
        <v>1086</v>
      </c>
      <c r="B24" s="85" t="s">
        <v>242</v>
      </c>
      <c r="C24" s="5"/>
      <c r="D24" s="40"/>
      <c r="E24" s="89">
        <v>856</v>
      </c>
      <c r="F24" s="85" t="s">
        <v>32</v>
      </c>
      <c r="G24" s="67"/>
      <c r="H24" s="40"/>
      <c r="I24" s="89">
        <v>1026</v>
      </c>
      <c r="J24" s="85" t="s">
        <v>414</v>
      </c>
      <c r="K24" s="67"/>
      <c r="L24" s="40"/>
      <c r="M24" s="96"/>
    </row>
    <row r="25" spans="1:13" ht="15" customHeight="1" x14ac:dyDescent="0.25">
      <c r="A25" s="89">
        <v>1087</v>
      </c>
      <c r="B25" s="85" t="s">
        <v>243</v>
      </c>
      <c r="C25" s="5"/>
      <c r="D25" s="40"/>
      <c r="E25" s="89">
        <v>857</v>
      </c>
      <c r="F25" s="85" t="s">
        <v>35</v>
      </c>
      <c r="G25" s="67"/>
      <c r="H25" s="40"/>
      <c r="I25" s="89">
        <v>964</v>
      </c>
      <c r="J25" s="85" t="s">
        <v>20</v>
      </c>
      <c r="K25" s="67"/>
      <c r="L25" s="40"/>
      <c r="M25" s="96"/>
    </row>
    <row r="26" spans="1:13" ht="15" customHeight="1" x14ac:dyDescent="0.25">
      <c r="A26" s="89">
        <v>735</v>
      </c>
      <c r="B26" s="85" t="s">
        <v>29</v>
      </c>
      <c r="C26" s="5"/>
      <c r="D26" s="40"/>
      <c r="E26" s="89">
        <v>1115</v>
      </c>
      <c r="F26" s="85" t="s">
        <v>264</v>
      </c>
      <c r="G26" s="67"/>
      <c r="H26" s="40"/>
      <c r="I26" s="89">
        <v>1148</v>
      </c>
      <c r="J26" s="85" t="s">
        <v>294</v>
      </c>
      <c r="K26" s="67"/>
      <c r="L26" s="40"/>
      <c r="M26" s="96"/>
    </row>
    <row r="27" spans="1:13" ht="15" customHeight="1" x14ac:dyDescent="0.25">
      <c r="A27" s="89">
        <v>1246</v>
      </c>
      <c r="B27" s="85" t="s">
        <v>361</v>
      </c>
      <c r="C27" s="5"/>
      <c r="D27" s="40"/>
      <c r="E27" s="89">
        <v>859</v>
      </c>
      <c r="F27" s="85" t="s">
        <v>38</v>
      </c>
      <c r="G27" s="67"/>
      <c r="H27" s="40"/>
      <c r="I27" s="89">
        <v>1149</v>
      </c>
      <c r="J27" s="85" t="s">
        <v>295</v>
      </c>
      <c r="K27" s="67"/>
      <c r="L27" s="40"/>
      <c r="M27" s="96"/>
    </row>
    <row r="28" spans="1:13" ht="15" customHeight="1" x14ac:dyDescent="0.25">
      <c r="A28" s="89">
        <v>1088</v>
      </c>
      <c r="B28" s="85" t="s">
        <v>244</v>
      </c>
      <c r="C28" s="5"/>
      <c r="D28" s="40"/>
      <c r="E28" s="89">
        <v>860</v>
      </c>
      <c r="F28" s="85" t="s">
        <v>41</v>
      </c>
      <c r="G28" s="67"/>
      <c r="H28" s="40"/>
      <c r="I28" s="89">
        <v>1150</v>
      </c>
      <c r="J28" s="85" t="s">
        <v>296</v>
      </c>
      <c r="K28" s="67"/>
      <c r="L28" s="40"/>
      <c r="M28" s="96"/>
    </row>
    <row r="29" spans="1:13" ht="15" customHeight="1" x14ac:dyDescent="0.25">
      <c r="A29" s="89">
        <v>1075</v>
      </c>
      <c r="B29" s="85" t="s">
        <v>30</v>
      </c>
      <c r="C29" s="5"/>
      <c r="D29" s="40"/>
      <c r="E29" s="89">
        <v>861</v>
      </c>
      <c r="F29" s="85" t="s">
        <v>42</v>
      </c>
      <c r="G29" s="67"/>
      <c r="H29" s="40"/>
      <c r="I29" s="89">
        <v>967</v>
      </c>
      <c r="J29" s="85" t="s">
        <v>24</v>
      </c>
      <c r="K29" s="67"/>
      <c r="L29" s="40"/>
      <c r="M29" s="96"/>
    </row>
    <row r="30" spans="1:13" ht="15" customHeight="1" x14ac:dyDescent="0.25">
      <c r="A30" s="89">
        <v>1089</v>
      </c>
      <c r="B30" s="85" t="s">
        <v>245</v>
      </c>
      <c r="C30" s="5"/>
      <c r="D30" s="40"/>
      <c r="E30" s="89">
        <v>1116</v>
      </c>
      <c r="F30" s="85" t="s">
        <v>265</v>
      </c>
      <c r="G30" s="67"/>
      <c r="H30" s="40"/>
      <c r="I30" s="89">
        <v>968</v>
      </c>
      <c r="J30" s="85" t="s">
        <v>25</v>
      </c>
      <c r="K30" s="67"/>
      <c r="L30" s="40"/>
      <c r="M30" s="96"/>
    </row>
    <row r="31" spans="1:13" ht="15" customHeight="1" x14ac:dyDescent="0.25">
      <c r="A31" s="89">
        <v>737</v>
      </c>
      <c r="B31" s="86" t="s">
        <v>34</v>
      </c>
      <c r="C31" s="5"/>
      <c r="D31" s="40"/>
      <c r="E31" s="89">
        <v>862</v>
      </c>
      <c r="F31" s="85" t="s">
        <v>45</v>
      </c>
      <c r="G31" s="67"/>
      <c r="H31" s="40"/>
      <c r="I31" s="89">
        <v>970</v>
      </c>
      <c r="J31" s="85" t="s">
        <v>26</v>
      </c>
      <c r="K31" s="67"/>
      <c r="L31" s="40"/>
      <c r="M31" s="96"/>
    </row>
    <row r="32" spans="1:13" ht="15" customHeight="1" x14ac:dyDescent="0.25">
      <c r="A32" s="89">
        <v>738</v>
      </c>
      <c r="B32" s="85" t="s">
        <v>36</v>
      </c>
      <c r="C32" s="5"/>
      <c r="D32" s="40"/>
      <c r="E32" s="89">
        <v>865</v>
      </c>
      <c r="F32" s="85" t="s">
        <v>49</v>
      </c>
      <c r="G32" s="67"/>
      <c r="H32" s="40"/>
      <c r="I32" s="89">
        <v>1151</v>
      </c>
      <c r="J32" s="85" t="s">
        <v>415</v>
      </c>
      <c r="K32" s="67"/>
      <c r="L32" s="40"/>
      <c r="M32" s="96"/>
    </row>
    <row r="33" spans="1:13" ht="15" customHeight="1" x14ac:dyDescent="0.25">
      <c r="A33" s="89">
        <v>739</v>
      </c>
      <c r="B33" s="85" t="s">
        <v>37</v>
      </c>
      <c r="C33" s="5"/>
      <c r="D33" s="40"/>
      <c r="E33" s="89">
        <v>1203</v>
      </c>
      <c r="F33" s="85" t="s">
        <v>384</v>
      </c>
      <c r="G33" s="67"/>
      <c r="H33" s="40"/>
      <c r="I33" s="89">
        <v>975</v>
      </c>
      <c r="J33" s="85" t="s">
        <v>31</v>
      </c>
      <c r="K33" s="67"/>
      <c r="L33" s="40"/>
      <c r="M33" s="96"/>
    </row>
    <row r="34" spans="1:13" ht="15" customHeight="1" x14ac:dyDescent="0.25">
      <c r="A34" s="89">
        <v>740</v>
      </c>
      <c r="B34" s="85" t="s">
        <v>40</v>
      </c>
      <c r="C34" s="5"/>
      <c r="D34" s="40"/>
      <c r="E34" s="89">
        <v>1117</v>
      </c>
      <c r="F34" s="85" t="s">
        <v>266</v>
      </c>
      <c r="G34" s="67"/>
      <c r="H34" s="40"/>
      <c r="I34" s="89">
        <v>1152</v>
      </c>
      <c r="J34" s="85" t="s">
        <v>297</v>
      </c>
      <c r="K34" s="67"/>
      <c r="L34" s="40"/>
      <c r="M34" s="96"/>
    </row>
    <row r="35" spans="1:13" ht="15" customHeight="1" x14ac:dyDescent="0.25">
      <c r="A35" s="89">
        <v>742</v>
      </c>
      <c r="B35" s="85" t="s">
        <v>44</v>
      </c>
      <c r="C35" s="5"/>
      <c r="D35" s="40"/>
      <c r="E35" s="89">
        <v>1118</v>
      </c>
      <c r="F35" s="85" t="s">
        <v>267</v>
      </c>
      <c r="G35" s="67"/>
      <c r="H35" s="40"/>
      <c r="I35" s="89">
        <v>976</v>
      </c>
      <c r="J35" s="85" t="s">
        <v>33</v>
      </c>
      <c r="K35" s="67"/>
      <c r="L35" s="40"/>
      <c r="M35" s="96"/>
    </row>
    <row r="36" spans="1:13" ht="15" customHeight="1" x14ac:dyDescent="0.25">
      <c r="A36" s="89">
        <v>743</v>
      </c>
      <c r="B36" s="85" t="s">
        <v>47</v>
      </c>
      <c r="C36" s="5"/>
      <c r="D36" s="40"/>
      <c r="E36" s="89">
        <v>1246</v>
      </c>
      <c r="F36" s="85" t="s">
        <v>385</v>
      </c>
      <c r="G36" s="67"/>
      <c r="H36" s="40"/>
      <c r="I36" s="89">
        <v>1213</v>
      </c>
      <c r="J36" s="85" t="s">
        <v>416</v>
      </c>
      <c r="K36" s="67"/>
      <c r="L36" s="40"/>
      <c r="M36" s="96"/>
    </row>
    <row r="37" spans="1:13" ht="15" customHeight="1" x14ac:dyDescent="0.25">
      <c r="A37" s="89">
        <v>744</v>
      </c>
      <c r="B37" s="85" t="s">
        <v>357</v>
      </c>
      <c r="C37" s="5"/>
      <c r="D37" s="40"/>
      <c r="E37" s="89">
        <v>1247</v>
      </c>
      <c r="F37" s="85" t="s">
        <v>386</v>
      </c>
      <c r="G37" s="67"/>
      <c r="H37" s="40"/>
      <c r="I37" s="89">
        <v>1153</v>
      </c>
      <c r="J37" s="85" t="s">
        <v>298</v>
      </c>
      <c r="K37" s="67"/>
      <c r="L37" s="40"/>
      <c r="M37" s="96"/>
    </row>
    <row r="38" spans="1:13" ht="15" customHeight="1" x14ac:dyDescent="0.25">
      <c r="A38" s="89">
        <v>745</v>
      </c>
      <c r="B38" s="85" t="s">
        <v>51</v>
      </c>
      <c r="C38" s="5"/>
      <c r="D38" s="40"/>
      <c r="E38" s="89">
        <v>868</v>
      </c>
      <c r="F38" s="85" t="s">
        <v>54</v>
      </c>
      <c r="G38" s="67"/>
      <c r="H38" s="40"/>
      <c r="I38" s="89">
        <v>1161</v>
      </c>
      <c r="J38" s="85" t="s">
        <v>417</v>
      </c>
      <c r="K38" s="67"/>
      <c r="L38" s="40"/>
      <c r="M38" s="96"/>
    </row>
    <row r="39" spans="1:13" ht="15" customHeight="1" x14ac:dyDescent="0.25">
      <c r="A39" s="89">
        <v>746</v>
      </c>
      <c r="B39" s="85" t="s">
        <v>53</v>
      </c>
      <c r="C39" s="5"/>
      <c r="D39" s="40"/>
      <c r="E39" s="89">
        <v>869</v>
      </c>
      <c r="F39" s="85" t="s">
        <v>57</v>
      </c>
      <c r="G39" s="67"/>
      <c r="H39" s="40"/>
      <c r="I39" s="89">
        <v>979</v>
      </c>
      <c r="J39" s="85" t="s">
        <v>39</v>
      </c>
      <c r="K39" s="67"/>
      <c r="L39" s="40"/>
      <c r="M39" s="96"/>
    </row>
    <row r="40" spans="1:13" ht="15" customHeight="1" x14ac:dyDescent="0.25">
      <c r="A40" s="89">
        <v>1196</v>
      </c>
      <c r="B40" s="86" t="s">
        <v>362</v>
      </c>
      <c r="C40" s="5"/>
      <c r="D40" s="40"/>
      <c r="E40" s="89">
        <v>1120</v>
      </c>
      <c r="F40" s="85" t="s">
        <v>268</v>
      </c>
      <c r="G40" s="67"/>
      <c r="H40" s="40"/>
      <c r="I40" s="89">
        <v>981</v>
      </c>
      <c r="J40" s="85" t="s">
        <v>43</v>
      </c>
      <c r="K40" s="67"/>
      <c r="L40" s="40"/>
      <c r="M40" s="96"/>
    </row>
    <row r="41" spans="1:13" ht="15" customHeight="1" x14ac:dyDescent="0.25">
      <c r="A41" s="89">
        <v>748</v>
      </c>
      <c r="B41" s="85" t="s">
        <v>56</v>
      </c>
      <c r="C41" s="5"/>
      <c r="D41" s="40"/>
      <c r="E41" s="89">
        <v>1226</v>
      </c>
      <c r="F41" s="85" t="s">
        <v>387</v>
      </c>
      <c r="G41" s="67"/>
      <c r="H41" s="40"/>
      <c r="I41" s="89">
        <v>982</v>
      </c>
      <c r="J41" s="85" t="s">
        <v>46</v>
      </c>
      <c r="K41" s="67"/>
      <c r="L41" s="40"/>
      <c r="M41" s="96"/>
    </row>
    <row r="42" spans="1:13" ht="15" customHeight="1" x14ac:dyDescent="0.25">
      <c r="A42" s="89">
        <v>750</v>
      </c>
      <c r="B42" s="85" t="s">
        <v>60</v>
      </c>
      <c r="C42" s="5"/>
      <c r="D42" s="40"/>
      <c r="E42" s="89">
        <v>1227</v>
      </c>
      <c r="F42" s="85" t="s">
        <v>388</v>
      </c>
      <c r="G42" s="67"/>
      <c r="H42" s="40"/>
      <c r="I42" s="89">
        <v>983</v>
      </c>
      <c r="J42" s="85" t="s">
        <v>48</v>
      </c>
      <c r="K42" s="67"/>
      <c r="L42" s="40"/>
      <c r="M42" s="96"/>
    </row>
    <row r="43" spans="1:13" ht="15" customHeight="1" x14ac:dyDescent="0.25">
      <c r="A43" s="89">
        <v>1112</v>
      </c>
      <c r="B43" s="85" t="s">
        <v>363</v>
      </c>
      <c r="C43" s="5"/>
      <c r="D43" s="40"/>
      <c r="E43" s="89">
        <v>1204</v>
      </c>
      <c r="F43" s="85" t="s">
        <v>389</v>
      </c>
      <c r="G43" s="67"/>
      <c r="H43" s="40"/>
      <c r="I43" s="89">
        <v>985</v>
      </c>
      <c r="J43" s="85" t="s">
        <v>50</v>
      </c>
      <c r="K43" s="67"/>
      <c r="L43" s="40"/>
      <c r="M43" s="96"/>
    </row>
    <row r="44" spans="1:13" ht="15" customHeight="1" x14ac:dyDescent="0.25">
      <c r="A44" s="89">
        <v>753</v>
      </c>
      <c r="B44" s="85" t="s">
        <v>63</v>
      </c>
      <c r="C44" s="5"/>
      <c r="D44" s="40"/>
      <c r="E44" s="89">
        <v>872</v>
      </c>
      <c r="F44" s="85" t="s">
        <v>62</v>
      </c>
      <c r="G44" s="67"/>
      <c r="H44" s="40"/>
      <c r="I44" s="89">
        <v>986</v>
      </c>
      <c r="J44" s="85" t="s">
        <v>52</v>
      </c>
      <c r="K44" s="67"/>
      <c r="L44" s="40"/>
      <c r="M44" s="96"/>
    </row>
    <row r="45" spans="1:13" ht="15" customHeight="1" x14ac:dyDescent="0.25">
      <c r="A45" s="89">
        <v>754</v>
      </c>
      <c r="B45" s="85" t="s">
        <v>65</v>
      </c>
      <c r="C45" s="5"/>
      <c r="D45" s="40"/>
      <c r="E45" s="89">
        <v>1224</v>
      </c>
      <c r="F45" s="85" t="s">
        <v>390</v>
      </c>
      <c r="G45" s="67"/>
      <c r="H45" s="40"/>
      <c r="I45" s="89">
        <v>988</v>
      </c>
      <c r="J45" s="85" t="s">
        <v>55</v>
      </c>
      <c r="K45" s="67"/>
      <c r="L45" s="40"/>
      <c r="M45" s="96"/>
    </row>
    <row r="46" spans="1:13" ht="15" customHeight="1" x14ac:dyDescent="0.25">
      <c r="A46" s="89">
        <v>755</v>
      </c>
      <c r="B46" s="85" t="s">
        <v>66</v>
      </c>
      <c r="C46" s="5"/>
      <c r="D46" s="40"/>
      <c r="E46" s="89">
        <v>874</v>
      </c>
      <c r="F46" s="85" t="s">
        <v>64</v>
      </c>
      <c r="G46" s="67"/>
      <c r="H46" s="40"/>
      <c r="I46" s="89">
        <v>989</v>
      </c>
      <c r="J46" s="85" t="s">
        <v>58</v>
      </c>
      <c r="K46" s="67"/>
      <c r="L46" s="40"/>
      <c r="M46" s="96"/>
    </row>
    <row r="47" spans="1:13" ht="15" customHeight="1" x14ac:dyDescent="0.25">
      <c r="A47" s="89">
        <v>756</v>
      </c>
      <c r="B47" s="85" t="s">
        <v>67</v>
      </c>
      <c r="C47" s="5"/>
      <c r="D47" s="40"/>
      <c r="E47" s="89">
        <v>1121</v>
      </c>
      <c r="F47" s="85" t="s">
        <v>269</v>
      </c>
      <c r="G47" s="67"/>
      <c r="H47" s="40"/>
      <c r="I47" s="89">
        <v>1154</v>
      </c>
      <c r="J47" s="85" t="s">
        <v>299</v>
      </c>
      <c r="K47" s="67"/>
      <c r="L47" s="40"/>
      <c r="M47" s="96"/>
    </row>
    <row r="48" spans="1:13" ht="15" customHeight="1" x14ac:dyDescent="0.25">
      <c r="A48" s="89">
        <v>1197</v>
      </c>
      <c r="B48" s="85" t="s">
        <v>364</v>
      </c>
      <c r="C48" s="5"/>
      <c r="D48" s="40"/>
      <c r="E48" s="89">
        <v>877</v>
      </c>
      <c r="F48" s="85" t="s">
        <v>68</v>
      </c>
      <c r="G48" s="67"/>
      <c r="H48" s="40"/>
      <c r="I48" s="89">
        <v>990</v>
      </c>
      <c r="J48" s="85" t="s">
        <v>59</v>
      </c>
      <c r="K48" s="67"/>
      <c r="L48" s="40"/>
      <c r="M48" s="96"/>
    </row>
    <row r="49" spans="1:13" ht="15" customHeight="1" x14ac:dyDescent="0.25">
      <c r="A49" s="89">
        <v>757</v>
      </c>
      <c r="B49" s="85" t="s">
        <v>70</v>
      </c>
      <c r="C49" s="5"/>
      <c r="D49" s="40"/>
      <c r="E49" s="89">
        <v>1080</v>
      </c>
      <c r="F49" s="85" t="s">
        <v>71</v>
      </c>
      <c r="G49" s="67"/>
      <c r="H49" s="40"/>
      <c r="I49" s="89">
        <v>1235</v>
      </c>
      <c r="J49" s="85" t="s">
        <v>418</v>
      </c>
      <c r="K49" s="67"/>
      <c r="L49" s="40"/>
      <c r="M49" s="96"/>
    </row>
    <row r="50" spans="1:13" ht="15" customHeight="1" x14ac:dyDescent="0.25">
      <c r="A50" s="89">
        <v>758</v>
      </c>
      <c r="B50" s="85" t="s">
        <v>72</v>
      </c>
      <c r="C50" s="5"/>
      <c r="D50" s="40"/>
      <c r="E50" s="89">
        <v>1122</v>
      </c>
      <c r="F50" s="85" t="s">
        <v>270</v>
      </c>
      <c r="G50" s="67"/>
      <c r="H50" s="40"/>
      <c r="I50" s="89">
        <v>991</v>
      </c>
      <c r="J50" s="85" t="s">
        <v>61</v>
      </c>
      <c r="K50" s="67"/>
      <c r="L50" s="40"/>
      <c r="M50" s="96"/>
    </row>
    <row r="51" spans="1:13" ht="15" customHeight="1" x14ac:dyDescent="0.25">
      <c r="A51" s="89">
        <v>1170</v>
      </c>
      <c r="B51" s="85" t="s">
        <v>365</v>
      </c>
      <c r="C51" s="5"/>
      <c r="D51" s="40"/>
      <c r="E51" s="89">
        <v>878</v>
      </c>
      <c r="F51" s="85" t="s">
        <v>73</v>
      </c>
      <c r="G51" s="67"/>
      <c r="H51" s="40"/>
      <c r="I51" s="89">
        <v>1155</v>
      </c>
      <c r="J51" s="85" t="s">
        <v>300</v>
      </c>
      <c r="K51" s="67"/>
      <c r="L51" s="40"/>
      <c r="M51" s="96"/>
    </row>
    <row r="52" spans="1:13" ht="15" customHeight="1" x14ac:dyDescent="0.25">
      <c r="A52" s="89">
        <v>1092</v>
      </c>
      <c r="B52" s="85" t="s">
        <v>254</v>
      </c>
      <c r="C52" s="5"/>
      <c r="D52" s="40"/>
      <c r="E52" s="89">
        <v>879</v>
      </c>
      <c r="F52" s="85" t="s">
        <v>74</v>
      </c>
      <c r="G52" s="67"/>
      <c r="H52" s="40"/>
      <c r="I52" s="89">
        <v>1156</v>
      </c>
      <c r="J52" s="85" t="s">
        <v>301</v>
      </c>
      <c r="K52" s="67"/>
      <c r="L52" s="40"/>
      <c r="M52" s="96"/>
    </row>
    <row r="53" spans="1:13" ht="15" customHeight="1" x14ac:dyDescent="0.25">
      <c r="A53" s="89">
        <v>1198</v>
      </c>
      <c r="B53" s="85" t="s">
        <v>366</v>
      </c>
      <c r="C53" s="5"/>
      <c r="D53" s="40"/>
      <c r="E53" s="89">
        <v>1123</v>
      </c>
      <c r="F53" s="85" t="s">
        <v>271</v>
      </c>
      <c r="G53" s="67"/>
      <c r="H53" s="40"/>
      <c r="I53" s="89">
        <v>997</v>
      </c>
      <c r="J53" s="85" t="s">
        <v>69</v>
      </c>
      <c r="K53" s="67"/>
      <c r="L53" s="40"/>
      <c r="M53" s="96"/>
    </row>
    <row r="54" spans="1:13" ht="15" customHeight="1" x14ac:dyDescent="0.25">
      <c r="A54" s="89">
        <v>762</v>
      </c>
      <c r="B54" s="85" t="s">
        <v>78</v>
      </c>
      <c r="C54" s="5"/>
      <c r="D54" s="40"/>
      <c r="E54" s="89">
        <v>880</v>
      </c>
      <c r="F54" s="86" t="s">
        <v>76</v>
      </c>
      <c r="G54" s="37"/>
      <c r="H54" s="40"/>
      <c r="I54" s="89">
        <v>1157</v>
      </c>
      <c r="J54" s="85" t="s">
        <v>302</v>
      </c>
      <c r="K54" s="67"/>
      <c r="L54" s="40"/>
      <c r="M54" s="96"/>
    </row>
    <row r="55" spans="1:13" ht="15" customHeight="1" x14ac:dyDescent="0.25">
      <c r="A55" s="89">
        <v>764</v>
      </c>
      <c r="B55" s="85" t="s">
        <v>80</v>
      </c>
      <c r="C55" s="5"/>
      <c r="D55" s="40"/>
      <c r="E55" s="89">
        <v>881</v>
      </c>
      <c r="F55" s="85" t="s">
        <v>77</v>
      </c>
      <c r="G55" s="67"/>
      <c r="H55" s="40"/>
      <c r="I55" s="89">
        <v>999</v>
      </c>
      <c r="J55" s="85" t="s">
        <v>333</v>
      </c>
      <c r="K55" s="67"/>
      <c r="L55" s="40"/>
      <c r="M55" s="96"/>
    </row>
    <row r="56" spans="1:13" ht="15" customHeight="1" x14ac:dyDescent="0.25">
      <c r="A56" s="89">
        <v>766</v>
      </c>
      <c r="B56" s="85" t="s">
        <v>83</v>
      </c>
      <c r="C56" s="5"/>
      <c r="D56" s="40"/>
      <c r="E56" s="89">
        <v>1124</v>
      </c>
      <c r="F56" s="85" t="s">
        <v>272</v>
      </c>
      <c r="G56" s="67"/>
      <c r="H56" s="40"/>
      <c r="I56" s="89">
        <v>1158</v>
      </c>
      <c r="J56" s="85" t="s">
        <v>303</v>
      </c>
      <c r="K56" s="67"/>
      <c r="L56" s="40"/>
      <c r="M56" s="96"/>
    </row>
    <row r="57" spans="1:13" ht="15" customHeight="1" x14ac:dyDescent="0.25">
      <c r="A57" s="89">
        <v>1199</v>
      </c>
      <c r="B57" s="85" t="s">
        <v>367</v>
      </c>
      <c r="C57" s="5"/>
      <c r="D57" s="40"/>
      <c r="E57" s="89">
        <v>1244</v>
      </c>
      <c r="F57" s="85" t="s">
        <v>391</v>
      </c>
      <c r="G57" s="67"/>
      <c r="H57" s="40"/>
      <c r="I57" s="89">
        <v>1000</v>
      </c>
      <c r="J57" s="85" t="s">
        <v>75</v>
      </c>
      <c r="K57" s="67"/>
      <c r="L57" s="40"/>
      <c r="M57" s="96"/>
    </row>
    <row r="58" spans="1:13" ht="15" customHeight="1" x14ac:dyDescent="0.25">
      <c r="A58" s="89">
        <v>767</v>
      </c>
      <c r="B58" s="85" t="s">
        <v>84</v>
      </c>
      <c r="C58" s="5"/>
      <c r="D58" s="40"/>
      <c r="E58" s="89">
        <v>882</v>
      </c>
      <c r="F58" s="85" t="s">
        <v>79</v>
      </c>
      <c r="G58" s="67"/>
      <c r="H58" s="40"/>
      <c r="I58" s="89">
        <v>1159</v>
      </c>
      <c r="J58" s="85" t="s">
        <v>310</v>
      </c>
      <c r="K58" s="67"/>
      <c r="L58" s="40"/>
      <c r="M58" s="96"/>
    </row>
    <row r="59" spans="1:13" ht="15" customHeight="1" x14ac:dyDescent="0.25">
      <c r="A59" s="89">
        <v>1093</v>
      </c>
      <c r="B59" s="85" t="s">
        <v>246</v>
      </c>
      <c r="C59" s="5"/>
      <c r="D59" s="40"/>
      <c r="E59" s="89">
        <v>884</v>
      </c>
      <c r="F59" s="85" t="s">
        <v>81</v>
      </c>
      <c r="G59" s="67"/>
      <c r="H59" s="40"/>
      <c r="I59" s="89">
        <v>1160</v>
      </c>
      <c r="J59" s="85" t="s">
        <v>304</v>
      </c>
      <c r="K59" s="67"/>
      <c r="L59" s="40"/>
      <c r="M59" s="96"/>
    </row>
    <row r="60" spans="1:13" ht="15" customHeight="1" x14ac:dyDescent="0.25">
      <c r="A60" s="89">
        <v>1200</v>
      </c>
      <c r="B60" s="85" t="s">
        <v>368</v>
      </c>
      <c r="C60" s="5"/>
      <c r="D60" s="40"/>
      <c r="E60" s="89">
        <v>1125</v>
      </c>
      <c r="F60" s="85" t="s">
        <v>273</v>
      </c>
      <c r="G60" s="67"/>
      <c r="H60" s="40"/>
      <c r="I60" s="89">
        <v>1248</v>
      </c>
      <c r="J60" s="85" t="s">
        <v>419</v>
      </c>
      <c r="K60" s="67"/>
      <c r="L60" s="40"/>
      <c r="M60" s="96"/>
    </row>
    <row r="61" spans="1:13" ht="15" customHeight="1" x14ac:dyDescent="0.25">
      <c r="A61" s="89">
        <v>1201</v>
      </c>
      <c r="B61" s="85" t="s">
        <v>369</v>
      </c>
      <c r="C61" s="5"/>
      <c r="D61" s="40"/>
      <c r="E61" s="89">
        <v>1205</v>
      </c>
      <c r="F61" s="85" t="s">
        <v>392</v>
      </c>
      <c r="G61" s="67"/>
      <c r="H61" s="40"/>
      <c r="I61" s="89">
        <v>1162</v>
      </c>
      <c r="J61" s="85" t="s">
        <v>305</v>
      </c>
      <c r="K61" s="67"/>
      <c r="L61" s="40"/>
      <c r="M61" s="96"/>
    </row>
    <row r="62" spans="1:13" ht="15" customHeight="1" x14ac:dyDescent="0.25">
      <c r="A62" s="89">
        <v>769</v>
      </c>
      <c r="B62" s="85" t="s">
        <v>85</v>
      </c>
      <c r="C62" s="5"/>
      <c r="D62" s="40"/>
      <c r="E62" s="89">
        <v>890</v>
      </c>
      <c r="F62" s="85" t="s">
        <v>88</v>
      </c>
      <c r="G62" s="67"/>
      <c r="H62" s="40"/>
      <c r="I62" s="89">
        <v>1163</v>
      </c>
      <c r="J62" s="85" t="s">
        <v>306</v>
      </c>
      <c r="K62" s="67"/>
      <c r="L62" s="40"/>
      <c r="M62" s="96"/>
    </row>
    <row r="63" spans="1:13" ht="15" customHeight="1" x14ac:dyDescent="0.25">
      <c r="A63" s="89">
        <v>770</v>
      </c>
      <c r="B63" s="85" t="s">
        <v>87</v>
      </c>
      <c r="C63" s="5"/>
      <c r="D63" s="40"/>
      <c r="E63" s="89">
        <v>1126</v>
      </c>
      <c r="F63" s="85" t="s">
        <v>274</v>
      </c>
      <c r="G63" s="67"/>
      <c r="H63" s="40"/>
      <c r="I63" s="89">
        <v>1164</v>
      </c>
      <c r="J63" s="85" t="s">
        <v>307</v>
      </c>
      <c r="K63" s="67"/>
      <c r="L63" s="40"/>
      <c r="M63" s="96"/>
    </row>
    <row r="64" spans="1:13" ht="15" customHeight="1" x14ac:dyDescent="0.25">
      <c r="A64" s="89">
        <v>1095</v>
      </c>
      <c r="B64" s="85" t="s">
        <v>247</v>
      </c>
      <c r="C64" s="5"/>
      <c r="D64" s="40"/>
      <c r="E64" s="89">
        <v>1228</v>
      </c>
      <c r="F64" s="85" t="s">
        <v>393</v>
      </c>
      <c r="G64" s="67"/>
      <c r="H64" s="40"/>
      <c r="I64" s="89">
        <v>1165</v>
      </c>
      <c r="J64" s="85" t="s">
        <v>308</v>
      </c>
      <c r="K64" s="67"/>
      <c r="L64" s="40"/>
      <c r="M64" s="96"/>
    </row>
    <row r="65" spans="1:13" ht="15" customHeight="1" x14ac:dyDescent="0.25">
      <c r="A65" s="89">
        <v>773</v>
      </c>
      <c r="B65" s="85" t="s">
        <v>90</v>
      </c>
      <c r="C65" s="5"/>
      <c r="D65" s="40"/>
      <c r="E65" s="89">
        <v>1127</v>
      </c>
      <c r="F65" s="85" t="s">
        <v>275</v>
      </c>
      <c r="G65" s="67"/>
      <c r="H65" s="40"/>
      <c r="I65" s="89">
        <v>1006</v>
      </c>
      <c r="J65" s="85" t="s">
        <v>82</v>
      </c>
      <c r="K65" s="67"/>
      <c r="L65" s="40"/>
      <c r="M65" s="96"/>
    </row>
    <row r="66" spans="1:13" ht="15" customHeight="1" x14ac:dyDescent="0.25">
      <c r="A66" s="89">
        <v>775</v>
      </c>
      <c r="B66" s="85" t="s">
        <v>91</v>
      </c>
      <c r="C66" s="5"/>
      <c r="D66" s="40"/>
      <c r="E66" s="89">
        <v>895</v>
      </c>
      <c r="F66" s="85" t="s">
        <v>92</v>
      </c>
      <c r="G66" s="67"/>
      <c r="H66" s="40"/>
      <c r="I66" s="89">
        <v>1010</v>
      </c>
      <c r="J66" s="85" t="s">
        <v>86</v>
      </c>
      <c r="K66" s="67"/>
      <c r="L66" s="40"/>
      <c r="M66" s="96"/>
    </row>
    <row r="67" spans="1:13" ht="15" customHeight="1" x14ac:dyDescent="0.25">
      <c r="A67" s="89">
        <v>1219</v>
      </c>
      <c r="B67" s="85" t="s">
        <v>370</v>
      </c>
      <c r="C67" s="5"/>
      <c r="D67" s="40"/>
      <c r="E67" s="89">
        <v>1128</v>
      </c>
      <c r="F67" s="85" t="s">
        <v>276</v>
      </c>
      <c r="G67" s="67"/>
      <c r="H67" s="40"/>
      <c r="I67" s="89">
        <v>1011</v>
      </c>
      <c r="J67" s="85" t="s">
        <v>89</v>
      </c>
      <c r="K67" s="67"/>
      <c r="L67" s="40"/>
      <c r="M67" s="96"/>
    </row>
    <row r="68" spans="1:13" ht="15" customHeight="1" x14ac:dyDescent="0.25">
      <c r="A68" s="89">
        <v>1077</v>
      </c>
      <c r="B68" s="85" t="s">
        <v>94</v>
      </c>
      <c r="C68" s="5"/>
      <c r="D68" s="40"/>
      <c r="E68" s="89">
        <v>1243</v>
      </c>
      <c r="F68" s="85" t="s">
        <v>394</v>
      </c>
      <c r="G68" s="67"/>
      <c r="H68" s="40"/>
      <c r="I68" s="89">
        <v>1214</v>
      </c>
      <c r="J68" s="85" t="s">
        <v>420</v>
      </c>
      <c r="K68" s="67"/>
      <c r="L68" s="40"/>
      <c r="M68" s="96"/>
    </row>
    <row r="69" spans="1:13" ht="15" customHeight="1" x14ac:dyDescent="0.25">
      <c r="A69" s="89">
        <v>1078</v>
      </c>
      <c r="B69" s="85" t="s">
        <v>96</v>
      </c>
      <c r="C69" s="5"/>
      <c r="D69" s="40"/>
      <c r="E69" s="89">
        <v>900</v>
      </c>
      <c r="F69" s="85" t="s">
        <v>99</v>
      </c>
      <c r="G69" s="67"/>
      <c r="H69" s="40"/>
      <c r="I69" s="89">
        <v>1237</v>
      </c>
      <c r="J69" s="85" t="s">
        <v>421</v>
      </c>
      <c r="K69" s="67"/>
      <c r="L69" s="40"/>
      <c r="M69" s="96"/>
    </row>
    <row r="70" spans="1:13" ht="15" customHeight="1" x14ac:dyDescent="0.25">
      <c r="A70" s="89">
        <v>1220</v>
      </c>
      <c r="B70" s="85" t="s">
        <v>371</v>
      </c>
      <c r="C70" s="5"/>
      <c r="D70" s="40"/>
      <c r="E70" s="89">
        <v>901</v>
      </c>
      <c r="F70" s="85" t="s">
        <v>100</v>
      </c>
      <c r="G70" s="67"/>
      <c r="H70" s="40"/>
      <c r="I70" s="89">
        <v>1215</v>
      </c>
      <c r="J70" s="85" t="s">
        <v>422</v>
      </c>
      <c r="K70" s="67"/>
      <c r="L70" s="40"/>
      <c r="M70" s="96"/>
    </row>
    <row r="71" spans="1:13" ht="15" customHeight="1" x14ac:dyDescent="0.25">
      <c r="A71" s="89">
        <v>1096</v>
      </c>
      <c r="B71" s="85" t="s">
        <v>248</v>
      </c>
      <c r="C71" s="5"/>
      <c r="D71" s="40"/>
      <c r="E71" s="89">
        <v>902</v>
      </c>
      <c r="F71" s="85" t="s">
        <v>101</v>
      </c>
      <c r="G71" s="67"/>
      <c r="H71" s="40"/>
      <c r="I71" s="89">
        <v>1168</v>
      </c>
      <c r="J71" s="85" t="s">
        <v>309</v>
      </c>
      <c r="K71" s="67"/>
      <c r="L71" s="40"/>
      <c r="M71" s="96"/>
    </row>
    <row r="72" spans="1:13" ht="15" customHeight="1" x14ac:dyDescent="0.25">
      <c r="A72" s="89">
        <v>778</v>
      </c>
      <c r="B72" s="85" t="s">
        <v>98</v>
      </c>
      <c r="C72" s="5"/>
      <c r="D72" s="40"/>
      <c r="E72" s="89">
        <v>903</v>
      </c>
      <c r="F72" s="85" t="s">
        <v>104</v>
      </c>
      <c r="G72" s="67"/>
      <c r="H72" s="40"/>
      <c r="I72" s="89">
        <v>1015</v>
      </c>
      <c r="J72" s="91" t="s">
        <v>93</v>
      </c>
      <c r="K72" s="68"/>
      <c r="L72" s="40"/>
      <c r="M72" s="96"/>
    </row>
    <row r="73" spans="1:13" ht="15" customHeight="1" x14ac:dyDescent="0.25">
      <c r="A73" s="89">
        <v>1189</v>
      </c>
      <c r="B73" s="85" t="s">
        <v>372</v>
      </c>
      <c r="C73" s="5"/>
      <c r="D73" s="40"/>
      <c r="E73" s="89">
        <v>904</v>
      </c>
      <c r="F73" s="85" t="s">
        <v>107</v>
      </c>
      <c r="G73" s="67"/>
      <c r="H73" s="40"/>
      <c r="I73" s="89">
        <v>1169</v>
      </c>
      <c r="J73" s="85" t="s">
        <v>314</v>
      </c>
      <c r="K73" s="67"/>
      <c r="L73" s="40"/>
      <c r="M73" s="96"/>
    </row>
    <row r="74" spans="1:13" ht="15" customHeight="1" x14ac:dyDescent="0.25">
      <c r="A74" s="89">
        <v>866</v>
      </c>
      <c r="B74" s="86" t="s">
        <v>373</v>
      </c>
      <c r="C74" s="5"/>
      <c r="D74" s="40"/>
      <c r="E74" s="89">
        <v>906</v>
      </c>
      <c r="F74" s="85" t="s">
        <v>110</v>
      </c>
      <c r="G74" s="67"/>
      <c r="H74" s="40"/>
      <c r="I74" s="89">
        <v>1018</v>
      </c>
      <c r="J74" s="85" t="s">
        <v>95</v>
      </c>
      <c r="K74" s="67"/>
      <c r="L74" s="40"/>
      <c r="M74" s="96"/>
    </row>
    <row r="75" spans="1:13" ht="15" customHeight="1" x14ac:dyDescent="0.25">
      <c r="A75" s="89">
        <v>886</v>
      </c>
      <c r="B75" s="86" t="s">
        <v>374</v>
      </c>
      <c r="C75" s="5"/>
      <c r="D75" s="40"/>
      <c r="E75" s="89">
        <v>907</v>
      </c>
      <c r="F75" s="85" t="s">
        <v>112</v>
      </c>
      <c r="G75" s="67"/>
      <c r="H75" s="40"/>
      <c r="I75" s="89">
        <v>1019</v>
      </c>
      <c r="J75" s="85" t="s">
        <v>97</v>
      </c>
      <c r="K75" s="67"/>
      <c r="L75" s="40"/>
      <c r="M75" s="96"/>
    </row>
    <row r="76" spans="1:13" ht="15" customHeight="1" x14ac:dyDescent="0.25">
      <c r="A76" s="89">
        <v>1097</v>
      </c>
      <c r="B76" s="85" t="s">
        <v>249</v>
      </c>
      <c r="C76" s="5"/>
      <c r="D76" s="40"/>
      <c r="E76" s="89">
        <v>1129</v>
      </c>
      <c r="F76" s="85" t="s">
        <v>277</v>
      </c>
      <c r="G76" s="67"/>
      <c r="H76" s="40"/>
      <c r="I76" s="89">
        <v>1216</v>
      </c>
      <c r="J76" s="85" t="s">
        <v>423</v>
      </c>
      <c r="K76" s="67"/>
      <c r="L76" s="40"/>
      <c r="M76" s="96"/>
    </row>
    <row r="77" spans="1:13" ht="15" customHeight="1" x14ac:dyDescent="0.25">
      <c r="A77" s="89">
        <v>781</v>
      </c>
      <c r="B77" s="85" t="s">
        <v>103</v>
      </c>
      <c r="C77" s="5"/>
      <c r="D77" s="40"/>
      <c r="E77" s="89">
        <v>1130</v>
      </c>
      <c r="F77" s="85" t="s">
        <v>278</v>
      </c>
      <c r="G77" s="67"/>
      <c r="H77" s="40"/>
      <c r="I77" s="89">
        <v>1171</v>
      </c>
      <c r="J77" s="85" t="s">
        <v>315</v>
      </c>
      <c r="K77" s="67"/>
      <c r="L77" s="40"/>
      <c r="M77" s="96"/>
    </row>
    <row r="78" spans="1:13" ht="15" customHeight="1" x14ac:dyDescent="0.25">
      <c r="A78" s="89">
        <v>782</v>
      </c>
      <c r="B78" s="85" t="s">
        <v>106</v>
      </c>
      <c r="C78" s="5"/>
      <c r="D78" s="40"/>
      <c r="E78" s="89">
        <v>1206</v>
      </c>
      <c r="F78" s="85" t="s">
        <v>395</v>
      </c>
      <c r="G78" s="67"/>
      <c r="H78" s="40"/>
      <c r="I78" s="89">
        <v>1238</v>
      </c>
      <c r="J78" s="85" t="s">
        <v>424</v>
      </c>
      <c r="K78" s="67"/>
      <c r="L78" s="40"/>
      <c r="M78" s="96"/>
    </row>
    <row r="79" spans="1:13" ht="15" customHeight="1" x14ac:dyDescent="0.25">
      <c r="A79" s="89">
        <v>783</v>
      </c>
      <c r="B79" s="85" t="s">
        <v>109</v>
      </c>
      <c r="C79" s="5"/>
      <c r="D79" s="40"/>
      <c r="E79" s="89">
        <v>910</v>
      </c>
      <c r="F79" s="85" t="s">
        <v>116</v>
      </c>
      <c r="G79" s="67"/>
      <c r="H79" s="40"/>
      <c r="I79" s="89">
        <v>1173</v>
      </c>
      <c r="J79" s="85" t="s">
        <v>317</v>
      </c>
      <c r="K79" s="67"/>
      <c r="L79" s="40"/>
      <c r="M79" s="96"/>
    </row>
    <row r="80" spans="1:13" ht="15" customHeight="1" x14ac:dyDescent="0.25">
      <c r="A80" s="89">
        <v>1221</v>
      </c>
      <c r="B80" s="85" t="s">
        <v>375</v>
      </c>
      <c r="C80" s="5"/>
      <c r="D80" s="40"/>
      <c r="E80" s="89">
        <v>911</v>
      </c>
      <c r="F80" s="85" t="s">
        <v>118</v>
      </c>
      <c r="G80" s="67"/>
      <c r="H80" s="40"/>
      <c r="I80" s="89">
        <v>1023</v>
      </c>
      <c r="J80" s="85" t="s">
        <v>102</v>
      </c>
      <c r="K80" s="67"/>
      <c r="L80" s="40"/>
      <c r="M80" s="96"/>
    </row>
    <row r="81" spans="1:13" ht="15" customHeight="1" x14ac:dyDescent="0.25">
      <c r="A81" s="89">
        <v>785</v>
      </c>
      <c r="B81" s="85" t="s">
        <v>376</v>
      </c>
      <c r="C81" s="5"/>
      <c r="D81" s="40"/>
      <c r="E81" s="89">
        <v>913</v>
      </c>
      <c r="F81" s="85" t="s">
        <v>122</v>
      </c>
      <c r="G81" s="67"/>
      <c r="H81" s="40"/>
      <c r="I81" s="89">
        <v>1239</v>
      </c>
      <c r="J81" s="85" t="s">
        <v>425</v>
      </c>
      <c r="K81" s="67"/>
      <c r="L81" s="40"/>
      <c r="M81" s="96"/>
    </row>
    <row r="82" spans="1:13" ht="15" customHeight="1" x14ac:dyDescent="0.25">
      <c r="A82" s="89">
        <v>784</v>
      </c>
      <c r="B82" s="85" t="s">
        <v>377</v>
      </c>
      <c r="C82" s="5"/>
      <c r="D82" s="40"/>
      <c r="E82" s="89">
        <v>915</v>
      </c>
      <c r="F82" s="85" t="s">
        <v>124</v>
      </c>
      <c r="G82" s="67"/>
      <c r="H82" s="40"/>
      <c r="I82" s="89">
        <v>1024</v>
      </c>
      <c r="J82" s="85" t="s">
        <v>105</v>
      </c>
      <c r="K82" s="67"/>
      <c r="L82" s="40"/>
      <c r="M82" s="96"/>
    </row>
    <row r="83" spans="1:13" ht="15" customHeight="1" x14ac:dyDescent="0.25">
      <c r="A83" s="89">
        <v>790</v>
      </c>
      <c r="B83" s="85" t="s">
        <v>119</v>
      </c>
      <c r="C83" s="5"/>
      <c r="D83" s="40"/>
      <c r="E83" s="89">
        <v>916</v>
      </c>
      <c r="F83" s="91" t="s">
        <v>127</v>
      </c>
      <c r="G83" s="68"/>
      <c r="H83" s="40"/>
      <c r="I83" s="89">
        <v>1025</v>
      </c>
      <c r="J83" s="85" t="s">
        <v>108</v>
      </c>
      <c r="K83" s="67"/>
      <c r="L83" s="40"/>
      <c r="M83" s="96"/>
    </row>
    <row r="84" spans="1:13" ht="15" customHeight="1" x14ac:dyDescent="0.25">
      <c r="A84" s="89">
        <v>791</v>
      </c>
      <c r="B84" s="85" t="s">
        <v>121</v>
      </c>
      <c r="C84" s="5"/>
      <c r="D84" s="40"/>
      <c r="E84" s="89">
        <v>918</v>
      </c>
      <c r="F84" s="85" t="s">
        <v>130</v>
      </c>
      <c r="G84" s="67"/>
      <c r="H84" s="40"/>
      <c r="I84" s="89">
        <v>1174</v>
      </c>
      <c r="J84" s="85" t="s">
        <v>289</v>
      </c>
      <c r="K84" s="67"/>
      <c r="L84" s="40"/>
      <c r="M84" s="96"/>
    </row>
    <row r="85" spans="1:13" ht="15" customHeight="1" x14ac:dyDescent="0.25">
      <c r="A85" s="89">
        <v>1098</v>
      </c>
      <c r="B85" s="85" t="s">
        <v>250</v>
      </c>
      <c r="C85" s="5"/>
      <c r="D85" s="40"/>
      <c r="E85" s="89">
        <v>922</v>
      </c>
      <c r="F85" s="85" t="s">
        <v>136</v>
      </c>
      <c r="G85" s="67"/>
      <c r="H85" s="40"/>
      <c r="I85" s="89">
        <v>1175</v>
      </c>
      <c r="J85" s="85" t="s">
        <v>318</v>
      </c>
      <c r="K85" s="67"/>
      <c r="L85" s="40"/>
      <c r="M85" s="96"/>
    </row>
    <row r="86" spans="1:13" ht="15" customHeight="1" x14ac:dyDescent="0.25">
      <c r="A86" s="89">
        <v>1222</v>
      </c>
      <c r="B86" s="85" t="s">
        <v>378</v>
      </c>
      <c r="C86" s="5"/>
      <c r="D86" s="40"/>
      <c r="E86" s="89">
        <v>1131</v>
      </c>
      <c r="F86" s="85" t="s">
        <v>279</v>
      </c>
      <c r="G86" s="67"/>
      <c r="H86" s="40"/>
      <c r="I86" s="89">
        <v>1027</v>
      </c>
      <c r="J86" s="85" t="s">
        <v>111</v>
      </c>
      <c r="K86" s="67"/>
      <c r="L86" s="40"/>
      <c r="M86" s="96"/>
    </row>
    <row r="87" spans="1:13" ht="15" customHeight="1" x14ac:dyDescent="0.25">
      <c r="A87" s="89">
        <v>794</v>
      </c>
      <c r="B87" s="85" t="s">
        <v>126</v>
      </c>
      <c r="C87" s="5"/>
      <c r="D87" s="40"/>
      <c r="E87" s="89">
        <v>1132</v>
      </c>
      <c r="F87" s="85" t="s">
        <v>280</v>
      </c>
      <c r="G87" s="67"/>
      <c r="H87" s="40"/>
      <c r="I87" s="89">
        <v>1176</v>
      </c>
      <c r="J87" s="85" t="s">
        <v>319</v>
      </c>
      <c r="K87" s="67"/>
      <c r="L87" s="40"/>
      <c r="M87" s="96"/>
    </row>
    <row r="88" spans="1:13" ht="15" customHeight="1" x14ac:dyDescent="0.25">
      <c r="A88" s="89">
        <v>795</v>
      </c>
      <c r="B88" s="85" t="s">
        <v>379</v>
      </c>
      <c r="C88" s="5"/>
      <c r="D88" s="40"/>
      <c r="E88" s="89">
        <v>1133</v>
      </c>
      <c r="F88" s="85" t="s">
        <v>281</v>
      </c>
      <c r="G88" s="67"/>
      <c r="H88" s="40"/>
      <c r="I88" s="89">
        <v>1029</v>
      </c>
      <c r="J88" s="85" t="s">
        <v>114</v>
      </c>
      <c r="K88" s="67"/>
      <c r="L88" s="40"/>
      <c r="M88" s="96"/>
    </row>
    <row r="89" spans="1:13" ht="15" customHeight="1" x14ac:dyDescent="0.25">
      <c r="A89" s="89">
        <v>796</v>
      </c>
      <c r="B89" s="85" t="s">
        <v>380</v>
      </c>
      <c r="C89" s="5"/>
      <c r="D89" s="40"/>
      <c r="E89" s="89">
        <v>925</v>
      </c>
      <c r="F89" s="85" t="s">
        <v>143</v>
      </c>
      <c r="G89" s="67"/>
      <c r="H89" s="40"/>
      <c r="I89" s="89">
        <v>1030</v>
      </c>
      <c r="J89" s="85" t="s">
        <v>115</v>
      </c>
      <c r="K89" s="67"/>
      <c r="L89" s="40"/>
      <c r="M89" s="96"/>
    </row>
    <row r="90" spans="1:13" ht="15" customHeight="1" x14ac:dyDescent="0.25">
      <c r="A90" s="89">
        <v>798</v>
      </c>
      <c r="B90" s="85" t="s">
        <v>133</v>
      </c>
      <c r="C90" s="5"/>
      <c r="D90" s="40"/>
      <c r="E90" s="89">
        <v>927</v>
      </c>
      <c r="F90" s="85" t="s">
        <v>148</v>
      </c>
      <c r="G90" s="67"/>
      <c r="H90" s="40"/>
      <c r="I90" s="89">
        <v>1178</v>
      </c>
      <c r="J90" s="85" t="s">
        <v>311</v>
      </c>
      <c r="K90" s="67"/>
      <c r="L90" s="40"/>
      <c r="M90" s="96"/>
    </row>
    <row r="91" spans="1:13" ht="15" customHeight="1" x14ac:dyDescent="0.25">
      <c r="A91" s="89">
        <v>1099</v>
      </c>
      <c r="B91" s="85" t="s">
        <v>251</v>
      </c>
      <c r="C91" s="5"/>
      <c r="D91" s="40"/>
      <c r="E91" s="89">
        <v>1134</v>
      </c>
      <c r="F91" s="85" t="s">
        <v>282</v>
      </c>
      <c r="G91" s="67"/>
      <c r="H91" s="40"/>
      <c r="I91" s="89">
        <v>1031</v>
      </c>
      <c r="J91" s="85" t="s">
        <v>117</v>
      </c>
      <c r="K91" s="67"/>
      <c r="L91" s="40"/>
      <c r="M91" s="96"/>
    </row>
    <row r="92" spans="1:13" ht="15" customHeight="1" x14ac:dyDescent="0.25">
      <c r="A92" s="89">
        <v>801</v>
      </c>
      <c r="B92" s="85" t="s">
        <v>138</v>
      </c>
      <c r="C92" s="5"/>
      <c r="D92" s="40"/>
      <c r="E92" s="89">
        <v>931</v>
      </c>
      <c r="F92" s="85" t="s">
        <v>396</v>
      </c>
      <c r="G92" s="67"/>
      <c r="H92" s="40"/>
      <c r="I92" s="89">
        <v>1033</v>
      </c>
      <c r="J92" s="85" t="s">
        <v>120</v>
      </c>
      <c r="K92" s="67"/>
      <c r="L92" s="40"/>
      <c r="M92" s="96"/>
    </row>
    <row r="93" spans="1:13" ht="15" customHeight="1" x14ac:dyDescent="0.25">
      <c r="A93" s="89">
        <v>802</v>
      </c>
      <c r="B93" s="85" t="s">
        <v>140</v>
      </c>
      <c r="C93" s="5"/>
      <c r="D93" s="40"/>
      <c r="E93" s="89">
        <v>930</v>
      </c>
      <c r="F93" s="85" t="s">
        <v>152</v>
      </c>
      <c r="G93" s="67"/>
      <c r="H93" s="40"/>
      <c r="I93" s="89">
        <v>1179</v>
      </c>
      <c r="J93" s="85" t="s">
        <v>316</v>
      </c>
      <c r="K93" s="67"/>
      <c r="L93" s="40"/>
      <c r="M93" s="96"/>
    </row>
    <row r="94" spans="1:13" ht="15" customHeight="1" x14ac:dyDescent="0.25">
      <c r="A94" s="89">
        <v>1100</v>
      </c>
      <c r="B94" s="85" t="s">
        <v>252</v>
      </c>
      <c r="C94" s="5"/>
      <c r="D94" s="40"/>
      <c r="E94" s="89">
        <v>1229</v>
      </c>
      <c r="F94" s="85" t="s">
        <v>397</v>
      </c>
      <c r="G94" s="67"/>
      <c r="H94" s="40"/>
      <c r="I94" s="89">
        <v>1034</v>
      </c>
      <c r="J94" s="85" t="s">
        <v>123</v>
      </c>
      <c r="K94" s="67"/>
      <c r="L94" s="40"/>
      <c r="M94" s="96"/>
    </row>
    <row r="95" spans="1:13" ht="15" customHeight="1" x14ac:dyDescent="0.25">
      <c r="A95" s="89">
        <v>1101</v>
      </c>
      <c r="B95" s="85" t="s">
        <v>253</v>
      </c>
      <c r="C95" s="5"/>
      <c r="D95" s="40"/>
      <c r="E95" s="89">
        <v>933</v>
      </c>
      <c r="F95" s="85" t="s">
        <v>157</v>
      </c>
      <c r="G95" s="67"/>
      <c r="H95" s="40"/>
      <c r="I95" s="89">
        <v>1036</v>
      </c>
      <c r="J95" s="85" t="s">
        <v>125</v>
      </c>
      <c r="K95" s="67"/>
      <c r="L95" s="40"/>
      <c r="M95" s="96"/>
    </row>
    <row r="96" spans="1:13" ht="15" customHeight="1" x14ac:dyDescent="0.25">
      <c r="A96" s="89">
        <v>803</v>
      </c>
      <c r="B96" s="85" t="s">
        <v>142</v>
      </c>
      <c r="C96" s="5"/>
      <c r="D96" s="40"/>
      <c r="E96" s="89">
        <v>984</v>
      </c>
      <c r="F96" s="85" t="s">
        <v>237</v>
      </c>
      <c r="G96" s="67"/>
      <c r="H96" s="40"/>
      <c r="I96" s="89">
        <v>1037</v>
      </c>
      <c r="J96" s="85" t="s">
        <v>128</v>
      </c>
      <c r="K96" s="67"/>
      <c r="L96" s="40"/>
      <c r="M96" s="96"/>
    </row>
    <row r="97" spans="1:13" ht="15" customHeight="1" x14ac:dyDescent="0.25">
      <c r="A97" s="89">
        <v>804</v>
      </c>
      <c r="B97" s="85" t="s">
        <v>145</v>
      </c>
      <c r="C97" s="5"/>
      <c r="D97" s="40"/>
      <c r="E97" s="89">
        <v>831</v>
      </c>
      <c r="F97" s="85" t="s">
        <v>236</v>
      </c>
      <c r="G97" s="67"/>
      <c r="H97" s="40"/>
      <c r="I97" s="89">
        <v>1038</v>
      </c>
      <c r="J97" s="85" t="s">
        <v>129</v>
      </c>
      <c r="K97" s="67"/>
      <c r="L97" s="40"/>
      <c r="M97" s="96"/>
    </row>
    <row r="98" spans="1:13" ht="15" customHeight="1" x14ac:dyDescent="0.25">
      <c r="A98" s="89">
        <v>805</v>
      </c>
      <c r="B98" s="85" t="s">
        <v>147</v>
      </c>
      <c r="C98" s="5"/>
      <c r="D98" s="40"/>
      <c r="E98" s="89">
        <v>934</v>
      </c>
      <c r="F98" s="85" t="s">
        <v>160</v>
      </c>
      <c r="G98" s="67"/>
      <c r="H98" s="40"/>
      <c r="I98" s="89">
        <v>1039</v>
      </c>
      <c r="J98" s="85" t="s">
        <v>131</v>
      </c>
      <c r="K98" s="67"/>
      <c r="L98" s="40"/>
      <c r="M98" s="96"/>
    </row>
    <row r="99" spans="1:13" ht="15" customHeight="1" x14ac:dyDescent="0.25">
      <c r="A99" s="89">
        <v>1102</v>
      </c>
      <c r="B99" s="85" t="s">
        <v>255</v>
      </c>
      <c r="C99" s="5"/>
      <c r="D99" s="40"/>
      <c r="E99" s="89">
        <v>1002</v>
      </c>
      <c r="F99" s="85" t="s">
        <v>238</v>
      </c>
      <c r="G99" s="67"/>
      <c r="H99" s="40"/>
      <c r="I99" s="89">
        <v>1040</v>
      </c>
      <c r="J99" s="85" t="s">
        <v>132</v>
      </c>
      <c r="K99" s="67"/>
      <c r="L99" s="40"/>
      <c r="M99" s="96"/>
    </row>
    <row r="100" spans="1:13" ht="15" customHeight="1" x14ac:dyDescent="0.25">
      <c r="A100" s="89">
        <v>786</v>
      </c>
      <c r="B100" s="85" t="s">
        <v>113</v>
      </c>
      <c r="C100" s="5"/>
      <c r="D100" s="40"/>
      <c r="E100" s="89">
        <v>935</v>
      </c>
      <c r="F100" s="85" t="s">
        <v>162</v>
      </c>
      <c r="G100" s="67"/>
      <c r="H100" s="40"/>
      <c r="I100" s="89">
        <v>1041</v>
      </c>
      <c r="J100" s="85" t="s">
        <v>134</v>
      </c>
      <c r="K100" s="67"/>
      <c r="L100" s="40"/>
      <c r="M100" s="96"/>
    </row>
    <row r="101" spans="1:13" ht="15" customHeight="1" x14ac:dyDescent="0.25">
      <c r="A101" s="89">
        <v>806</v>
      </c>
      <c r="B101" s="85" t="s">
        <v>343</v>
      </c>
      <c r="C101" s="5"/>
      <c r="D101" s="40"/>
      <c r="E101" s="89">
        <v>1081</v>
      </c>
      <c r="F101" s="85" t="s">
        <v>164</v>
      </c>
      <c r="G101" s="67"/>
      <c r="H101" s="40"/>
      <c r="I101" s="89">
        <v>1042</v>
      </c>
      <c r="J101" s="85" t="s">
        <v>135</v>
      </c>
      <c r="K101" s="67"/>
      <c r="L101" s="40"/>
      <c r="M101" s="96"/>
    </row>
    <row r="102" spans="1:13" ht="15" customHeight="1" x14ac:dyDescent="0.25">
      <c r="A102" s="89">
        <v>808</v>
      </c>
      <c r="B102" s="85" t="s">
        <v>151</v>
      </c>
      <c r="C102" s="5"/>
      <c r="D102" s="40"/>
      <c r="E102" s="89">
        <v>1245</v>
      </c>
      <c r="F102" s="85" t="s">
        <v>398</v>
      </c>
      <c r="G102" s="67"/>
      <c r="H102" s="40"/>
      <c r="I102" s="89">
        <v>1043</v>
      </c>
      <c r="J102" s="85" t="s">
        <v>137</v>
      </c>
      <c r="K102" s="67"/>
      <c r="L102" s="40"/>
      <c r="M102" s="96"/>
    </row>
    <row r="103" spans="1:13" ht="15" customHeight="1" x14ac:dyDescent="0.25">
      <c r="A103" s="89">
        <v>809</v>
      </c>
      <c r="B103" s="85" t="s">
        <v>154</v>
      </c>
      <c r="C103" s="5"/>
      <c r="D103" s="40"/>
      <c r="E103" s="89">
        <v>1230</v>
      </c>
      <c r="F103" s="85" t="s">
        <v>399</v>
      </c>
      <c r="G103" s="67"/>
      <c r="H103" s="40"/>
      <c r="I103" s="89">
        <v>1044</v>
      </c>
      <c r="J103" s="85" t="s">
        <v>139</v>
      </c>
      <c r="K103" s="67"/>
      <c r="L103" s="40"/>
      <c r="M103" s="96"/>
    </row>
    <row r="104" spans="1:13" ht="15" customHeight="1" x14ac:dyDescent="0.25">
      <c r="A104" s="89">
        <v>1103</v>
      </c>
      <c r="B104" s="85" t="s">
        <v>256</v>
      </c>
      <c r="C104" s="5"/>
      <c r="D104" s="40"/>
      <c r="E104" s="89">
        <v>938</v>
      </c>
      <c r="F104" s="85" t="s">
        <v>168</v>
      </c>
      <c r="G104" s="67"/>
      <c r="H104" s="40"/>
      <c r="I104" s="89">
        <v>1045</v>
      </c>
      <c r="J104" s="85" t="s">
        <v>141</v>
      </c>
      <c r="K104" s="67"/>
      <c r="L104" s="40"/>
      <c r="M104" s="96"/>
    </row>
    <row r="105" spans="1:13" ht="15" customHeight="1" x14ac:dyDescent="0.25">
      <c r="A105" s="89">
        <v>1223</v>
      </c>
      <c r="B105" s="85" t="s">
        <v>381</v>
      </c>
      <c r="C105" s="5"/>
      <c r="D105" s="40"/>
      <c r="E105" s="89">
        <v>1082</v>
      </c>
      <c r="F105" s="85" t="s">
        <v>169</v>
      </c>
      <c r="G105" s="67"/>
      <c r="H105" s="40"/>
      <c r="I105" s="89">
        <v>1046</v>
      </c>
      <c r="J105" s="85" t="s">
        <v>144</v>
      </c>
      <c r="K105" s="67"/>
      <c r="L105" s="40"/>
      <c r="M105" s="96"/>
    </row>
    <row r="106" spans="1:13" ht="15" customHeight="1" x14ac:dyDescent="0.25">
      <c r="A106" s="89">
        <v>1104</v>
      </c>
      <c r="B106" s="85" t="s">
        <v>257</v>
      </c>
      <c r="C106" s="5"/>
      <c r="D106" s="40"/>
      <c r="E106" s="89">
        <v>939</v>
      </c>
      <c r="F106" s="85" t="s">
        <v>171</v>
      </c>
      <c r="G106" s="67"/>
      <c r="H106" s="40"/>
      <c r="I106" s="89">
        <v>1217</v>
      </c>
      <c r="J106" s="85" t="s">
        <v>426</v>
      </c>
      <c r="K106" s="67"/>
      <c r="L106" s="40"/>
      <c r="M106" s="96"/>
    </row>
    <row r="107" spans="1:13" ht="15" customHeight="1" x14ac:dyDescent="0.25">
      <c r="A107" s="89">
        <v>812</v>
      </c>
      <c r="B107" s="85" t="s">
        <v>159</v>
      </c>
      <c r="C107" s="5"/>
      <c r="D107" s="40"/>
      <c r="E107" s="89">
        <v>1207</v>
      </c>
      <c r="F107" s="85" t="s">
        <v>400</v>
      </c>
      <c r="G107" s="67"/>
      <c r="H107" s="40"/>
      <c r="I107" s="89">
        <v>1182</v>
      </c>
      <c r="J107" s="85" t="s">
        <v>321</v>
      </c>
      <c r="K107" s="67"/>
      <c r="L107" s="40"/>
      <c r="M107" s="96"/>
    </row>
    <row r="108" spans="1:13" ht="15" customHeight="1" x14ac:dyDescent="0.25">
      <c r="A108" s="89">
        <v>1105</v>
      </c>
      <c r="B108" s="85" t="s">
        <v>258</v>
      </c>
      <c r="C108" s="5"/>
      <c r="D108" s="40"/>
      <c r="E108" s="89">
        <v>940</v>
      </c>
      <c r="F108" s="85" t="s">
        <v>174</v>
      </c>
      <c r="G108" s="67"/>
      <c r="H108" s="40"/>
      <c r="I108" s="89">
        <v>1183</v>
      </c>
      <c r="J108" s="85" t="s">
        <v>322</v>
      </c>
      <c r="K108" s="67"/>
      <c r="L108" s="40"/>
      <c r="M108" s="96"/>
    </row>
    <row r="109" spans="1:13" ht="15" customHeight="1" x14ac:dyDescent="0.25">
      <c r="A109" s="89">
        <v>814</v>
      </c>
      <c r="B109" s="85" t="s">
        <v>163</v>
      </c>
      <c r="C109" s="5"/>
      <c r="D109" s="40"/>
      <c r="E109" s="89">
        <v>941</v>
      </c>
      <c r="F109" s="85" t="s">
        <v>239</v>
      </c>
      <c r="G109" s="67"/>
      <c r="H109" s="40"/>
      <c r="I109" s="89">
        <v>1047</v>
      </c>
      <c r="J109" s="85" t="s">
        <v>146</v>
      </c>
      <c r="K109" s="67"/>
      <c r="L109" s="40"/>
      <c r="M109" s="96"/>
    </row>
    <row r="110" spans="1:13" ht="15" customHeight="1" x14ac:dyDescent="0.25">
      <c r="A110" s="89">
        <v>815</v>
      </c>
      <c r="B110" s="85" t="s">
        <v>165</v>
      </c>
      <c r="C110" s="5"/>
      <c r="D110" s="40"/>
      <c r="E110" s="89">
        <v>1135</v>
      </c>
      <c r="F110" s="85" t="s">
        <v>283</v>
      </c>
      <c r="G110" s="67"/>
      <c r="H110" s="40"/>
      <c r="I110" s="89">
        <v>1184</v>
      </c>
      <c r="J110" s="85" t="s">
        <v>323</v>
      </c>
      <c r="K110" s="67"/>
      <c r="L110" s="40"/>
      <c r="M110" s="96"/>
    </row>
    <row r="111" spans="1:13" ht="15" customHeight="1" x14ac:dyDescent="0.25">
      <c r="A111" s="89">
        <v>816</v>
      </c>
      <c r="B111" s="85" t="s">
        <v>166</v>
      </c>
      <c r="C111" s="5"/>
      <c r="D111" s="40"/>
      <c r="E111" s="89">
        <v>1136</v>
      </c>
      <c r="F111" s="85" t="s">
        <v>284</v>
      </c>
      <c r="G111" s="67"/>
      <c r="H111" s="40"/>
      <c r="I111" s="89">
        <v>1185</v>
      </c>
      <c r="J111" s="85" t="s">
        <v>324</v>
      </c>
      <c r="K111" s="67"/>
      <c r="L111" s="40"/>
      <c r="M111" s="96"/>
    </row>
    <row r="112" spans="1:13" ht="15" customHeight="1" x14ac:dyDescent="0.25">
      <c r="A112" s="89">
        <v>1106</v>
      </c>
      <c r="B112" s="85" t="s">
        <v>259</v>
      </c>
      <c r="C112" s="5"/>
      <c r="D112" s="40"/>
      <c r="E112" s="89">
        <v>942</v>
      </c>
      <c r="F112" s="86" t="s">
        <v>177</v>
      </c>
      <c r="G112" s="37"/>
      <c r="H112" s="40"/>
      <c r="I112" s="89">
        <v>1218</v>
      </c>
      <c r="J112" s="85" t="s">
        <v>427</v>
      </c>
      <c r="K112" s="67"/>
      <c r="L112" s="40"/>
      <c r="M112" s="96"/>
    </row>
    <row r="113" spans="1:17" ht="15" customHeight="1" x14ac:dyDescent="0.25">
      <c r="A113" s="89">
        <v>1107</v>
      </c>
      <c r="B113" s="85" t="s">
        <v>332</v>
      </c>
      <c r="C113" s="5"/>
      <c r="D113" s="40"/>
      <c r="E113" s="89">
        <v>943</v>
      </c>
      <c r="F113" s="86" t="s">
        <v>178</v>
      </c>
      <c r="G113" s="37"/>
      <c r="H113" s="40"/>
      <c r="I113" s="89">
        <v>1186</v>
      </c>
      <c r="J113" s="85" t="s">
        <v>325</v>
      </c>
      <c r="K113" s="67"/>
      <c r="L113" s="40"/>
      <c r="M113" s="96"/>
    </row>
    <row r="114" spans="1:17" ht="15" customHeight="1" x14ac:dyDescent="0.25">
      <c r="A114" s="89">
        <v>1108</v>
      </c>
      <c r="B114" s="85" t="s">
        <v>260</v>
      </c>
      <c r="C114" s="5"/>
      <c r="D114" s="40"/>
      <c r="E114" s="89">
        <v>1242</v>
      </c>
      <c r="F114" s="85" t="s">
        <v>401</v>
      </c>
      <c r="G114" s="67"/>
      <c r="H114" s="40"/>
      <c r="I114" s="89">
        <v>1049</v>
      </c>
      <c r="J114" s="85" t="s">
        <v>149</v>
      </c>
      <c r="K114" s="67"/>
      <c r="L114" s="40"/>
      <c r="M114" s="96"/>
      <c r="P114" s="97"/>
      <c r="Q114" s="97"/>
    </row>
    <row r="115" spans="1:17" ht="15" customHeight="1" x14ac:dyDescent="0.25">
      <c r="A115" s="89">
        <v>817</v>
      </c>
      <c r="B115" s="85" t="s">
        <v>167</v>
      </c>
      <c r="C115" s="5"/>
      <c r="D115" s="40"/>
      <c r="E115" s="89">
        <v>1231</v>
      </c>
      <c r="F115" s="85" t="s">
        <v>402</v>
      </c>
      <c r="G115" s="67"/>
      <c r="H115" s="40"/>
      <c r="I115" s="89">
        <v>1050</v>
      </c>
      <c r="J115" s="85" t="s">
        <v>150</v>
      </c>
      <c r="K115" s="67"/>
      <c r="L115" s="40"/>
      <c r="M115" s="96"/>
    </row>
    <row r="116" spans="1:17" ht="15" customHeight="1" x14ac:dyDescent="0.25">
      <c r="A116" s="89">
        <v>1109</v>
      </c>
      <c r="B116" s="85" t="s">
        <v>261</v>
      </c>
      <c r="C116" s="5"/>
      <c r="D116" s="40"/>
      <c r="E116" s="89">
        <v>1142</v>
      </c>
      <c r="F116" s="85" t="s">
        <v>403</v>
      </c>
      <c r="G116" s="67"/>
      <c r="H116" s="40"/>
      <c r="I116" s="89">
        <v>1051</v>
      </c>
      <c r="J116" s="85" t="s">
        <v>153</v>
      </c>
      <c r="K116" s="67"/>
      <c r="L116" s="40"/>
      <c r="M116" s="96"/>
    </row>
    <row r="117" spans="1:17" ht="15" customHeight="1" x14ac:dyDescent="0.25">
      <c r="A117" s="89">
        <v>818</v>
      </c>
      <c r="B117" s="85" t="s">
        <v>339</v>
      </c>
      <c r="C117" s="5"/>
      <c r="D117" s="40"/>
      <c r="E117" s="89">
        <v>1208</v>
      </c>
      <c r="F117" s="86" t="s">
        <v>404</v>
      </c>
      <c r="G117" s="37"/>
      <c r="H117" s="40"/>
      <c r="I117" s="89">
        <v>1052</v>
      </c>
      <c r="J117" s="85" t="s">
        <v>155</v>
      </c>
      <c r="K117" s="67"/>
      <c r="L117" s="40"/>
      <c r="M117" s="96"/>
    </row>
    <row r="118" spans="1:17" ht="15" customHeight="1" x14ac:dyDescent="0.25">
      <c r="A118" s="89">
        <v>819</v>
      </c>
      <c r="B118" s="85" t="s">
        <v>340</v>
      </c>
      <c r="C118" s="5"/>
      <c r="D118" s="40"/>
      <c r="E118" s="89">
        <v>1137</v>
      </c>
      <c r="F118" s="85" t="s">
        <v>320</v>
      </c>
      <c r="G118" s="67"/>
      <c r="H118" s="40"/>
      <c r="I118" s="89">
        <v>1053</v>
      </c>
      <c r="J118" s="85" t="s">
        <v>156</v>
      </c>
      <c r="K118" s="67"/>
      <c r="L118" s="40"/>
      <c r="M118" s="96"/>
    </row>
    <row r="119" spans="1:17" ht="15" customHeight="1" x14ac:dyDescent="0.25">
      <c r="A119" s="89">
        <v>820</v>
      </c>
      <c r="B119" s="85" t="s">
        <v>173</v>
      </c>
      <c r="C119" s="5"/>
      <c r="D119" s="40"/>
      <c r="E119" s="89">
        <v>1138</v>
      </c>
      <c r="F119" s="85" t="s">
        <v>285</v>
      </c>
      <c r="G119" s="67"/>
      <c r="H119" s="40"/>
      <c r="I119" s="89">
        <v>1054</v>
      </c>
      <c r="J119" s="85" t="s">
        <v>158</v>
      </c>
      <c r="K119" s="67"/>
      <c r="L119" s="40"/>
      <c r="M119" s="96"/>
    </row>
    <row r="120" spans="1:17" ht="15" customHeight="1" x14ac:dyDescent="0.25">
      <c r="A120" s="89">
        <v>821</v>
      </c>
      <c r="B120" s="85" t="s">
        <v>175</v>
      </c>
      <c r="C120" s="5"/>
      <c r="D120" s="40"/>
      <c r="E120" s="89">
        <v>1139</v>
      </c>
      <c r="F120" s="85" t="s">
        <v>286</v>
      </c>
      <c r="G120" s="67"/>
      <c r="H120" s="40"/>
      <c r="I120" s="89">
        <v>1055</v>
      </c>
      <c r="J120" s="85" t="s">
        <v>161</v>
      </c>
      <c r="K120" s="67"/>
      <c r="L120" s="40"/>
      <c r="M120" s="96"/>
    </row>
    <row r="121" spans="1:17" ht="15" customHeight="1" x14ac:dyDescent="0.25">
      <c r="A121" s="89">
        <v>824</v>
      </c>
      <c r="B121" s="85" t="s">
        <v>179</v>
      </c>
      <c r="C121" s="5"/>
      <c r="D121" s="40"/>
      <c r="E121" s="89">
        <v>1140</v>
      </c>
      <c r="F121" s="85" t="s">
        <v>287</v>
      </c>
      <c r="G121" s="67"/>
      <c r="H121" s="40"/>
      <c r="I121" s="89">
        <v>1061</v>
      </c>
      <c r="J121" s="85" t="s">
        <v>170</v>
      </c>
      <c r="K121" s="67"/>
      <c r="L121" s="40"/>
      <c r="M121" s="96"/>
    </row>
    <row r="122" spans="1:17" ht="15" customHeight="1" x14ac:dyDescent="0.25">
      <c r="A122" s="89">
        <v>825</v>
      </c>
      <c r="B122" s="85" t="s">
        <v>180</v>
      </c>
      <c r="C122" s="5"/>
      <c r="D122" s="40"/>
      <c r="E122" s="89">
        <v>946</v>
      </c>
      <c r="F122" s="85" t="s">
        <v>183</v>
      </c>
      <c r="G122" s="67"/>
      <c r="H122" s="40"/>
      <c r="I122" s="89">
        <v>1062</v>
      </c>
      <c r="J122" s="85" t="s">
        <v>172</v>
      </c>
      <c r="K122" s="67"/>
      <c r="L122" s="40"/>
      <c r="M122" s="96"/>
    </row>
    <row r="123" spans="1:17" ht="15" customHeight="1" x14ac:dyDescent="0.25">
      <c r="A123" s="89">
        <v>826</v>
      </c>
      <c r="B123" s="85" t="s">
        <v>182</v>
      </c>
      <c r="C123" s="5"/>
      <c r="D123" s="40"/>
      <c r="E123" s="89">
        <v>1141</v>
      </c>
      <c r="F123" s="85" t="s">
        <v>288</v>
      </c>
      <c r="G123" s="67"/>
      <c r="H123" s="40"/>
      <c r="I123" s="89">
        <v>1187</v>
      </c>
      <c r="J123" s="85" t="s">
        <v>326</v>
      </c>
      <c r="K123" s="67"/>
      <c r="L123" s="40"/>
      <c r="M123" s="96"/>
    </row>
    <row r="124" spans="1:17" ht="15" customHeight="1" x14ac:dyDescent="0.25">
      <c r="A124" s="89">
        <v>827</v>
      </c>
      <c r="B124" s="85" t="s">
        <v>185</v>
      </c>
      <c r="C124" s="5"/>
      <c r="D124" s="40"/>
      <c r="E124" s="89">
        <v>947</v>
      </c>
      <c r="F124" s="85" t="s">
        <v>186</v>
      </c>
      <c r="G124" s="67"/>
      <c r="H124" s="40"/>
      <c r="I124" s="89">
        <v>1188</v>
      </c>
      <c r="J124" s="85" t="s">
        <v>327</v>
      </c>
      <c r="K124" s="67"/>
      <c r="L124" s="40"/>
      <c r="M124" s="96"/>
    </row>
    <row r="125" spans="1:17" ht="15" customHeight="1" x14ac:dyDescent="0.25">
      <c r="A125" s="89">
        <v>828</v>
      </c>
      <c r="B125" s="85" t="s">
        <v>188</v>
      </c>
      <c r="C125" s="5"/>
      <c r="D125" s="40"/>
      <c r="E125" s="89">
        <v>948</v>
      </c>
      <c r="F125" s="85" t="s">
        <v>189</v>
      </c>
      <c r="G125" s="67"/>
      <c r="H125" s="40"/>
      <c r="I125" s="89">
        <v>1064</v>
      </c>
      <c r="J125" s="85" t="s">
        <v>176</v>
      </c>
      <c r="K125" s="67"/>
      <c r="L125" s="40"/>
      <c r="M125" s="96"/>
    </row>
    <row r="126" spans="1:17" ht="15" customHeight="1" x14ac:dyDescent="0.25">
      <c r="A126" s="89">
        <v>829</v>
      </c>
      <c r="B126" s="85" t="s">
        <v>190</v>
      </c>
      <c r="C126" s="5"/>
      <c r="D126" s="40"/>
      <c r="E126" s="89">
        <v>949</v>
      </c>
      <c r="F126" s="85" t="s">
        <v>191</v>
      </c>
      <c r="G126" s="67"/>
      <c r="H126" s="40"/>
      <c r="I126" s="89">
        <v>1240</v>
      </c>
      <c r="J126" s="85" t="s">
        <v>428</v>
      </c>
      <c r="K126" s="67"/>
      <c r="L126" s="40"/>
      <c r="M126" s="96"/>
    </row>
    <row r="127" spans="1:17" ht="15" customHeight="1" x14ac:dyDescent="0.25">
      <c r="A127" s="89">
        <v>1110</v>
      </c>
      <c r="B127" s="85" t="s">
        <v>262</v>
      </c>
      <c r="C127" s="5"/>
      <c r="D127" s="40"/>
      <c r="E127" s="89">
        <v>1232</v>
      </c>
      <c r="F127" s="85" t="s">
        <v>405</v>
      </c>
      <c r="G127" s="67"/>
      <c r="H127" s="40"/>
      <c r="I127" s="89">
        <v>1190</v>
      </c>
      <c r="J127" s="85" t="s">
        <v>328</v>
      </c>
      <c r="K127" s="67"/>
      <c r="L127" s="40"/>
      <c r="M127" s="96"/>
    </row>
    <row r="128" spans="1:17" ht="15" customHeight="1" x14ac:dyDescent="0.25">
      <c r="A128" s="89">
        <v>833</v>
      </c>
      <c r="B128" s="85" t="s">
        <v>193</v>
      </c>
      <c r="C128" s="5"/>
      <c r="D128" s="40"/>
      <c r="E128" s="89">
        <v>1209</v>
      </c>
      <c r="F128" s="85" t="s">
        <v>406</v>
      </c>
      <c r="G128" s="67"/>
      <c r="H128" s="40"/>
      <c r="I128" s="94">
        <v>1191</v>
      </c>
      <c r="J128" s="67" t="s">
        <v>330</v>
      </c>
      <c r="K128" s="67"/>
      <c r="L128" s="40"/>
      <c r="M128" s="96"/>
    </row>
    <row r="129" spans="1:29" ht="15" customHeight="1" x14ac:dyDescent="0.25">
      <c r="A129" s="89">
        <v>832</v>
      </c>
      <c r="B129" s="85" t="s">
        <v>344</v>
      </c>
      <c r="C129" s="5"/>
      <c r="D129" s="40"/>
      <c r="E129" s="89">
        <v>1233</v>
      </c>
      <c r="F129" s="85" t="s">
        <v>407</v>
      </c>
      <c r="G129" s="67"/>
      <c r="H129" s="40"/>
      <c r="I129" s="94">
        <v>1193</v>
      </c>
      <c r="J129" s="67" t="s">
        <v>329</v>
      </c>
      <c r="K129" s="67"/>
      <c r="L129" s="40"/>
      <c r="M129" s="96"/>
    </row>
    <row r="130" spans="1:29" ht="15" customHeight="1" x14ac:dyDescent="0.25">
      <c r="A130" s="89">
        <v>1111</v>
      </c>
      <c r="B130" s="85" t="s">
        <v>342</v>
      </c>
      <c r="C130" s="5"/>
      <c r="D130" s="40"/>
      <c r="E130" s="89">
        <v>955</v>
      </c>
      <c r="F130" s="85" t="s">
        <v>408</v>
      </c>
      <c r="G130" s="67"/>
      <c r="H130" s="40"/>
      <c r="I130" s="94">
        <v>1068</v>
      </c>
      <c r="J130" s="67" t="s">
        <v>181</v>
      </c>
      <c r="K130" s="67"/>
      <c r="L130" s="40"/>
      <c r="M130" s="96"/>
      <c r="P130" s="97"/>
      <c r="Q130" s="97"/>
      <c r="R130" s="97"/>
      <c r="S130" s="97"/>
      <c r="T130" s="97"/>
      <c r="U130"/>
      <c r="V130"/>
      <c r="W130"/>
      <c r="X130"/>
      <c r="Y130"/>
      <c r="Z130"/>
      <c r="AA130"/>
      <c r="AB130"/>
      <c r="AC130"/>
    </row>
    <row r="131" spans="1:29" ht="15" customHeight="1" x14ac:dyDescent="0.25">
      <c r="A131" s="89">
        <v>834</v>
      </c>
      <c r="B131" s="85" t="s">
        <v>341</v>
      </c>
      <c r="C131" s="5"/>
      <c r="D131" s="40"/>
      <c r="E131" s="89">
        <v>954</v>
      </c>
      <c r="F131" s="85" t="s">
        <v>194</v>
      </c>
      <c r="G131" s="67"/>
      <c r="H131" s="40"/>
      <c r="I131" s="94">
        <v>1069</v>
      </c>
      <c r="J131" s="67" t="s">
        <v>184</v>
      </c>
      <c r="K131" s="67"/>
      <c r="L131" s="40"/>
      <c r="M131" s="96"/>
      <c r="P131" s="97"/>
      <c r="Q131" s="97"/>
      <c r="R131" s="97"/>
      <c r="S131" s="97"/>
      <c r="T131" s="97"/>
      <c r="U131"/>
      <c r="V131"/>
      <c r="W131"/>
      <c r="X131"/>
      <c r="Y131"/>
      <c r="Z131"/>
      <c r="AA131"/>
      <c r="AB131"/>
      <c r="AC131"/>
    </row>
    <row r="132" spans="1:29" ht="15" customHeight="1" x14ac:dyDescent="0.25">
      <c r="A132" s="89">
        <v>835</v>
      </c>
      <c r="B132" s="85" t="s">
        <v>195</v>
      </c>
      <c r="C132" s="5"/>
      <c r="D132" s="40"/>
      <c r="E132" s="89">
        <v>1143</v>
      </c>
      <c r="F132" s="85" t="s">
        <v>290</v>
      </c>
      <c r="G132" s="67"/>
      <c r="H132" s="40"/>
      <c r="I132" s="94">
        <v>1070</v>
      </c>
      <c r="J132" s="67" t="s">
        <v>187</v>
      </c>
      <c r="K132" s="67"/>
      <c r="L132" s="40"/>
      <c r="M132" s="96"/>
      <c r="P132" s="97"/>
      <c r="Q132" s="97"/>
      <c r="R132" s="97"/>
      <c r="S132" s="97"/>
      <c r="T132" s="97"/>
      <c r="U132"/>
      <c r="V132"/>
      <c r="W132"/>
      <c r="X132"/>
      <c r="Y132"/>
      <c r="Z132"/>
      <c r="AA132"/>
      <c r="AB132"/>
      <c r="AC132"/>
    </row>
    <row r="133" spans="1:29" ht="15" customHeight="1" x14ac:dyDescent="0.25">
      <c r="A133" s="89">
        <v>841</v>
      </c>
      <c r="B133" s="85" t="s">
        <v>12</v>
      </c>
      <c r="C133" s="5"/>
      <c r="D133" s="40"/>
      <c r="E133" s="89">
        <v>956</v>
      </c>
      <c r="F133" s="85" t="s">
        <v>196</v>
      </c>
      <c r="G133" s="67"/>
      <c r="H133" s="40"/>
      <c r="I133" s="94">
        <v>1072</v>
      </c>
      <c r="J133" s="67" t="s">
        <v>192</v>
      </c>
      <c r="K133" s="67"/>
      <c r="L133" s="40"/>
      <c r="M133" s="96"/>
      <c r="P133" s="97"/>
      <c r="Q133" s="97"/>
      <c r="R133" s="97"/>
      <c r="S133" s="97"/>
      <c r="T133" s="97"/>
      <c r="U133"/>
      <c r="V133"/>
      <c r="W133"/>
      <c r="X133"/>
      <c r="Y133"/>
      <c r="Z133"/>
      <c r="AA133"/>
      <c r="AB133"/>
      <c r="AC133"/>
    </row>
    <row r="134" spans="1:29" ht="15" customHeight="1" x14ac:dyDescent="0.25">
      <c r="A134" s="89">
        <v>836</v>
      </c>
      <c r="B134" s="85" t="s">
        <v>334</v>
      </c>
      <c r="C134" s="37"/>
      <c r="D134" s="41"/>
      <c r="E134" s="89">
        <v>1083</v>
      </c>
      <c r="F134" s="85" t="s">
        <v>8</v>
      </c>
      <c r="G134" s="67"/>
      <c r="H134" s="40"/>
      <c r="I134" s="94">
        <v>1241</v>
      </c>
      <c r="J134" s="67" t="s">
        <v>429</v>
      </c>
      <c r="K134" s="67"/>
      <c r="L134" s="40"/>
      <c r="M134" s="96"/>
      <c r="P134" s="97"/>
      <c r="Q134" s="97"/>
      <c r="R134" s="97"/>
      <c r="S134" s="97"/>
      <c r="T134" s="97"/>
      <c r="U134"/>
      <c r="V134"/>
      <c r="W134"/>
      <c r="X134"/>
      <c r="Y134"/>
      <c r="Z134"/>
      <c r="AA134"/>
      <c r="AB134"/>
      <c r="AC134"/>
    </row>
    <row r="135" spans="1:29" ht="15" customHeight="1" x14ac:dyDescent="0.25">
      <c r="A135" s="42">
        <v>1113</v>
      </c>
      <c r="B135" s="90" t="s">
        <v>345</v>
      </c>
      <c r="C135" s="43"/>
      <c r="D135" s="44"/>
      <c r="E135" s="92">
        <v>957</v>
      </c>
      <c r="F135" s="90" t="s">
        <v>10</v>
      </c>
      <c r="G135" s="69"/>
      <c r="H135" s="44"/>
      <c r="I135" s="93">
        <v>963</v>
      </c>
      <c r="J135" s="69" t="s">
        <v>312</v>
      </c>
      <c r="K135" s="69"/>
      <c r="L135" s="44"/>
      <c r="M135" s="96"/>
      <c r="P135" s="97"/>
      <c r="Q135" s="97"/>
      <c r="R135" s="97"/>
      <c r="S135" s="97"/>
      <c r="T135" s="97"/>
      <c r="U135"/>
      <c r="V135"/>
      <c r="W135"/>
      <c r="X135"/>
      <c r="Y135"/>
      <c r="Z135"/>
      <c r="AA135"/>
      <c r="AB135"/>
      <c r="AC135"/>
    </row>
    <row r="136" spans="1:29" ht="14.1" customHeigh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96"/>
      <c r="P136" s="97"/>
      <c r="Q136" s="97"/>
      <c r="R136" s="97"/>
      <c r="S136" s="97"/>
      <c r="T136" s="97"/>
      <c r="U136"/>
      <c r="V136"/>
      <c r="W136"/>
      <c r="X136"/>
      <c r="Y136"/>
      <c r="Z136"/>
      <c r="AA136"/>
      <c r="AB136"/>
      <c r="AC136"/>
    </row>
    <row r="137" spans="1:29" ht="15" customHeight="1" x14ac:dyDescent="0.25">
      <c r="A137" s="124" t="s">
        <v>197</v>
      </c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6"/>
      <c r="M137" s="96"/>
      <c r="P137" s="97"/>
      <c r="Q137" s="97"/>
      <c r="R137" s="97"/>
      <c r="S137" s="97"/>
      <c r="T137" s="97"/>
      <c r="U137"/>
      <c r="V137"/>
      <c r="W137"/>
      <c r="X137"/>
      <c r="Y137"/>
      <c r="Z137"/>
      <c r="AA137"/>
      <c r="AB137"/>
      <c r="AC137"/>
    </row>
    <row r="138" spans="1:29" ht="15" customHeight="1" x14ac:dyDescent="0.25">
      <c r="A138" s="113" t="s">
        <v>5</v>
      </c>
      <c r="B138" s="115" t="s">
        <v>6</v>
      </c>
      <c r="C138" s="117" t="s">
        <v>7</v>
      </c>
      <c r="D138" s="118"/>
      <c r="E138" s="113" t="s">
        <v>5</v>
      </c>
      <c r="F138" s="115" t="s">
        <v>6</v>
      </c>
      <c r="G138" s="117" t="s">
        <v>7</v>
      </c>
      <c r="H138" s="118"/>
      <c r="I138" s="113" t="s">
        <v>5</v>
      </c>
      <c r="J138" s="115" t="s">
        <v>6</v>
      </c>
      <c r="K138" s="117" t="s">
        <v>7</v>
      </c>
      <c r="L138" s="118"/>
      <c r="M138" s="96"/>
      <c r="P138" s="97"/>
      <c r="Q138" s="97"/>
      <c r="R138" s="97"/>
      <c r="S138" s="97"/>
      <c r="T138" s="97"/>
      <c r="U138"/>
      <c r="V138"/>
      <c r="W138"/>
      <c r="X138"/>
      <c r="Y138"/>
      <c r="Z138"/>
      <c r="AA138"/>
      <c r="AB138"/>
      <c r="AC138"/>
    </row>
    <row r="139" spans="1:29" x14ac:dyDescent="0.25">
      <c r="A139" s="114"/>
      <c r="B139" s="116"/>
      <c r="C139" s="57" t="s">
        <v>346</v>
      </c>
      <c r="D139" s="58" t="s">
        <v>347</v>
      </c>
      <c r="E139" s="114"/>
      <c r="F139" s="116"/>
      <c r="G139" s="57" t="s">
        <v>346</v>
      </c>
      <c r="H139" s="58" t="s">
        <v>347</v>
      </c>
      <c r="I139" s="114"/>
      <c r="J139" s="116"/>
      <c r="K139" s="57" t="s">
        <v>346</v>
      </c>
      <c r="L139" s="58" t="s">
        <v>347</v>
      </c>
      <c r="M139" s="96"/>
      <c r="P139" s="97"/>
      <c r="Q139" s="97"/>
      <c r="R139" s="97"/>
      <c r="S139" s="97"/>
      <c r="T139" s="97"/>
      <c r="U139"/>
      <c r="V139"/>
      <c r="W139"/>
      <c r="X139"/>
      <c r="Y139"/>
      <c r="Z139"/>
      <c r="AA139"/>
      <c r="AB139"/>
      <c r="AC139"/>
    </row>
    <row r="140" spans="1:29" x14ac:dyDescent="0.25">
      <c r="A140" s="47" t="s">
        <v>198</v>
      </c>
      <c r="B140" s="46"/>
      <c r="C140" s="46"/>
      <c r="D140" s="48"/>
      <c r="E140" s="54" t="s">
        <v>198</v>
      </c>
      <c r="F140" s="46"/>
      <c r="G140" s="46"/>
      <c r="H140" s="48"/>
      <c r="I140" s="54" t="s">
        <v>198</v>
      </c>
      <c r="J140" s="46"/>
      <c r="K140" s="46"/>
      <c r="L140" s="48"/>
      <c r="M140" s="96"/>
      <c r="P140" s="97"/>
      <c r="Q140" s="97"/>
      <c r="R140" s="97"/>
      <c r="S140" s="97"/>
      <c r="T140" s="97"/>
      <c r="U140"/>
      <c r="V140"/>
      <c r="W140"/>
      <c r="X140"/>
      <c r="Y140"/>
      <c r="Z140"/>
      <c r="AA140"/>
      <c r="AB140"/>
      <c r="AC140"/>
    </row>
    <row r="141" spans="1:29" x14ac:dyDescent="0.25">
      <c r="A141" s="49" t="s">
        <v>198</v>
      </c>
      <c r="B141" s="45"/>
      <c r="C141" s="45"/>
      <c r="D141" s="50"/>
      <c r="E141" s="55" t="s">
        <v>198</v>
      </c>
      <c r="F141" s="45"/>
      <c r="G141" s="45"/>
      <c r="H141" s="50"/>
      <c r="I141" s="55" t="s">
        <v>198</v>
      </c>
      <c r="J141" s="45"/>
      <c r="K141" s="45"/>
      <c r="L141" s="50"/>
      <c r="M141" s="96"/>
      <c r="P141" s="97"/>
      <c r="Q141" s="97"/>
      <c r="R141" s="97"/>
      <c r="S141" s="97"/>
      <c r="T141" s="97"/>
      <c r="U141"/>
      <c r="V141"/>
      <c r="W141"/>
      <c r="X141"/>
      <c r="Y141"/>
      <c r="Z141"/>
      <c r="AA141"/>
      <c r="AB141"/>
      <c r="AC141"/>
    </row>
    <row r="142" spans="1:29" x14ac:dyDescent="0.25">
      <c r="A142" s="49" t="s">
        <v>198</v>
      </c>
      <c r="B142" s="45"/>
      <c r="C142" s="45"/>
      <c r="D142" s="50"/>
      <c r="E142" s="55" t="s">
        <v>198</v>
      </c>
      <c r="F142" s="45"/>
      <c r="G142" s="45"/>
      <c r="H142" s="50"/>
      <c r="I142" s="55" t="s">
        <v>198</v>
      </c>
      <c r="J142" s="45"/>
      <c r="K142" s="45"/>
      <c r="L142" s="50"/>
      <c r="M142" s="96"/>
      <c r="P142" s="97"/>
      <c r="Q142" s="97"/>
      <c r="R142" s="97"/>
      <c r="S142" s="97"/>
      <c r="T142" s="97"/>
      <c r="U142"/>
      <c r="V142"/>
      <c r="W142"/>
      <c r="X142"/>
      <c r="Y142"/>
      <c r="Z142"/>
      <c r="AA142"/>
      <c r="AB142"/>
      <c r="AC142"/>
    </row>
    <row r="143" spans="1:29" x14ac:dyDescent="0.25">
      <c r="A143" s="49" t="s">
        <v>198</v>
      </c>
      <c r="B143" s="45"/>
      <c r="C143" s="45"/>
      <c r="D143" s="50"/>
      <c r="E143" s="55" t="s">
        <v>198</v>
      </c>
      <c r="F143" s="45"/>
      <c r="G143" s="45"/>
      <c r="H143" s="50"/>
      <c r="I143" s="55" t="s">
        <v>198</v>
      </c>
      <c r="J143" s="45"/>
      <c r="K143" s="45"/>
      <c r="L143" s="50"/>
      <c r="M143" s="96"/>
      <c r="P143" s="97"/>
      <c r="Q143" s="97"/>
      <c r="R143" s="97"/>
      <c r="S143" s="97"/>
      <c r="T143" s="97"/>
      <c r="U143"/>
      <c r="V143"/>
      <c r="W143"/>
      <c r="X143"/>
      <c r="Y143"/>
      <c r="Z143"/>
      <c r="AA143"/>
      <c r="AB143"/>
      <c r="AC143"/>
    </row>
    <row r="144" spans="1:29" x14ac:dyDescent="0.25">
      <c r="A144" s="49" t="s">
        <v>198</v>
      </c>
      <c r="B144" s="45"/>
      <c r="C144" s="45"/>
      <c r="D144" s="50"/>
      <c r="E144" s="55" t="s">
        <v>198</v>
      </c>
      <c r="F144" s="45"/>
      <c r="G144" s="45"/>
      <c r="H144" s="50"/>
      <c r="I144" s="55" t="s">
        <v>198</v>
      </c>
      <c r="J144" s="45"/>
      <c r="K144" s="45"/>
      <c r="L144" s="50"/>
      <c r="M144" s="96"/>
      <c r="P144" s="97"/>
      <c r="Q144" s="97"/>
      <c r="R144" s="97"/>
      <c r="S144" s="97"/>
      <c r="T144" s="97"/>
      <c r="U144"/>
      <c r="V144"/>
      <c r="W144"/>
      <c r="X144"/>
      <c r="Y144"/>
      <c r="Z144"/>
      <c r="AA144"/>
      <c r="AB144"/>
      <c r="AC144"/>
    </row>
    <row r="145" spans="1:29" x14ac:dyDescent="0.25">
      <c r="A145" s="49" t="s">
        <v>198</v>
      </c>
      <c r="B145" s="45"/>
      <c r="C145" s="45"/>
      <c r="D145" s="50"/>
      <c r="E145" s="55" t="s">
        <v>198</v>
      </c>
      <c r="F145" s="45"/>
      <c r="G145" s="45"/>
      <c r="H145" s="50"/>
      <c r="I145" s="55" t="s">
        <v>198</v>
      </c>
      <c r="J145" s="45"/>
      <c r="K145" s="45"/>
      <c r="L145" s="50"/>
      <c r="M145" s="96"/>
      <c r="P145" s="97"/>
      <c r="Q145" s="97"/>
      <c r="R145" s="97"/>
      <c r="S145" s="97"/>
      <c r="T145" s="97"/>
      <c r="U145"/>
      <c r="V145"/>
      <c r="W145"/>
      <c r="X145"/>
      <c r="Y145"/>
      <c r="Z145"/>
      <c r="AA145"/>
      <c r="AB145"/>
      <c r="AC145"/>
    </row>
    <row r="146" spans="1:29" x14ac:dyDescent="0.25">
      <c r="A146" s="49" t="s">
        <v>198</v>
      </c>
      <c r="B146" s="45"/>
      <c r="C146" s="45"/>
      <c r="D146" s="50"/>
      <c r="E146" s="55" t="s">
        <v>198</v>
      </c>
      <c r="F146" s="45"/>
      <c r="G146" s="45"/>
      <c r="H146" s="50"/>
      <c r="I146" s="55" t="s">
        <v>198</v>
      </c>
      <c r="J146" s="45"/>
      <c r="K146" s="45"/>
      <c r="L146" s="50"/>
      <c r="M146" s="96"/>
      <c r="P146" s="97"/>
      <c r="Q146" s="97"/>
      <c r="R146" s="97"/>
      <c r="S146" s="97"/>
      <c r="T146" s="97"/>
      <c r="U146"/>
      <c r="V146"/>
      <c r="W146"/>
      <c r="X146"/>
      <c r="Y146"/>
      <c r="Z146"/>
      <c r="AA146"/>
      <c r="AB146"/>
      <c r="AC146"/>
    </row>
    <row r="147" spans="1:29" x14ac:dyDescent="0.25">
      <c r="A147" s="49" t="s">
        <v>198</v>
      </c>
      <c r="B147" s="45"/>
      <c r="C147" s="45"/>
      <c r="D147" s="50"/>
      <c r="E147" s="55" t="s">
        <v>198</v>
      </c>
      <c r="F147" s="45"/>
      <c r="G147" s="45"/>
      <c r="H147" s="50"/>
      <c r="I147" s="55" t="s">
        <v>198</v>
      </c>
      <c r="J147" s="45"/>
      <c r="K147" s="45"/>
      <c r="L147" s="50"/>
      <c r="M147" s="96"/>
      <c r="P147" s="97"/>
      <c r="Q147" s="97"/>
      <c r="R147" s="97"/>
      <c r="S147" s="97"/>
      <c r="T147" s="97"/>
      <c r="U147"/>
      <c r="V147"/>
      <c r="W147"/>
      <c r="X147"/>
      <c r="Y147"/>
      <c r="Z147"/>
      <c r="AA147"/>
      <c r="AB147"/>
      <c r="AC147"/>
    </row>
    <row r="148" spans="1:29" x14ac:dyDescent="0.25">
      <c r="A148" s="49" t="s">
        <v>198</v>
      </c>
      <c r="B148" s="45"/>
      <c r="C148" s="45"/>
      <c r="D148" s="50"/>
      <c r="E148" s="55" t="s">
        <v>198</v>
      </c>
      <c r="F148" s="45"/>
      <c r="G148" s="45"/>
      <c r="H148" s="50"/>
      <c r="I148" s="55" t="s">
        <v>198</v>
      </c>
      <c r="J148" s="45"/>
      <c r="K148" s="45"/>
      <c r="L148" s="50"/>
      <c r="M148" s="96"/>
    </row>
    <row r="149" spans="1:29" x14ac:dyDescent="0.25">
      <c r="A149" s="51" t="s">
        <v>198</v>
      </c>
      <c r="B149" s="52"/>
      <c r="C149" s="52"/>
      <c r="D149" s="53"/>
      <c r="E149" s="56" t="s">
        <v>198</v>
      </c>
      <c r="F149" s="52"/>
      <c r="G149" s="52"/>
      <c r="H149" s="53"/>
      <c r="I149" s="56" t="s">
        <v>198</v>
      </c>
      <c r="J149" s="52"/>
      <c r="K149" s="52"/>
      <c r="L149" s="53"/>
      <c r="M149" s="96"/>
    </row>
    <row r="150" spans="1:29" x14ac:dyDescent="0.25">
      <c r="B150" s="102" t="s">
        <v>351</v>
      </c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96"/>
    </row>
    <row r="151" spans="1:29" ht="3" customHeight="1" thickBot="1" x14ac:dyDescent="0.3">
      <c r="B151" s="6"/>
      <c r="C151" s="7"/>
      <c r="D151" s="7"/>
      <c r="E151" s="7"/>
      <c r="F151" s="4"/>
      <c r="G151" s="4"/>
      <c r="H151" s="8"/>
      <c r="I151" s="7"/>
      <c r="J151" s="4"/>
      <c r="K151" s="4"/>
      <c r="L151" s="7"/>
      <c r="M151" s="96"/>
    </row>
    <row r="152" spans="1:29" ht="15.75" customHeight="1" thickBot="1" x14ac:dyDescent="0.3">
      <c r="B152" s="6"/>
      <c r="C152" s="62" t="s">
        <v>346</v>
      </c>
      <c r="D152" s="63" t="s">
        <v>347</v>
      </c>
      <c r="E152" s="7"/>
      <c r="F152" s="4"/>
      <c r="G152" s="4"/>
      <c r="H152" s="8"/>
      <c r="I152" s="7"/>
      <c r="J152" s="4"/>
      <c r="K152" s="4"/>
      <c r="L152" s="7"/>
      <c r="M152" s="96"/>
    </row>
    <row r="153" spans="1:29" ht="15.75" thickBot="1" x14ac:dyDescent="0.3">
      <c r="B153" s="59" t="s">
        <v>199</v>
      </c>
      <c r="C153" s="61">
        <f>SUM(C12:C135,G12:G135,K12:K135,C140:C149,G140:G149,K140:K149)</f>
        <v>0</v>
      </c>
      <c r="D153" s="60">
        <f>SUM(D12:D135,H12:H135,L12:L135,D140:D149,H140:H149,L140:L149)</f>
        <v>0</v>
      </c>
      <c r="E153" s="7"/>
      <c r="F153" s="4"/>
      <c r="G153" s="4"/>
      <c r="H153" s="8"/>
      <c r="I153" s="7"/>
      <c r="J153" s="4"/>
      <c r="K153" s="4"/>
      <c r="L153" s="7"/>
      <c r="M153" s="96"/>
    </row>
    <row r="154" spans="1:29" ht="9.75" customHeight="1" x14ac:dyDescent="0.25"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98"/>
      <c r="N154" s="99"/>
      <c r="O154" s="100"/>
      <c r="P154" s="100"/>
      <c r="Q154" s="100"/>
      <c r="R154" s="100"/>
      <c r="S154" s="100"/>
    </row>
    <row r="155" spans="1:29" x14ac:dyDescent="0.25">
      <c r="A155" s="2"/>
      <c r="B155" s="106" t="s">
        <v>349</v>
      </c>
      <c r="C155" s="110"/>
      <c r="D155" s="110"/>
      <c r="E155" s="110"/>
      <c r="F155" s="110"/>
      <c r="G155" s="110"/>
      <c r="H155" s="110"/>
      <c r="I155" s="110"/>
      <c r="J155" s="110"/>
      <c r="K155" s="107"/>
      <c r="L155" s="4"/>
      <c r="M155" s="96"/>
      <c r="N155" s="96"/>
      <c r="O155" s="100"/>
      <c r="P155" s="100"/>
      <c r="Q155" s="100"/>
      <c r="R155" s="100"/>
      <c r="S155" s="100"/>
    </row>
    <row r="156" spans="1:29" x14ac:dyDescent="0.25">
      <c r="A156" s="2"/>
      <c r="B156" s="103" t="s">
        <v>200</v>
      </c>
      <c r="C156" s="103" t="s">
        <v>200</v>
      </c>
      <c r="D156" s="103"/>
      <c r="E156" s="103"/>
      <c r="F156" s="106" t="s">
        <v>350</v>
      </c>
      <c r="G156" s="107"/>
      <c r="H156" s="103" t="s">
        <v>201</v>
      </c>
      <c r="I156" s="103"/>
      <c r="J156" s="106" t="s">
        <v>202</v>
      </c>
      <c r="K156" s="107"/>
      <c r="L156" s="4"/>
      <c r="M156" s="96"/>
      <c r="N156" s="96"/>
      <c r="O156" s="100"/>
      <c r="P156" s="100"/>
      <c r="Q156" s="100"/>
      <c r="R156" s="100"/>
      <c r="S156" s="100"/>
    </row>
    <row r="157" spans="1:29" x14ac:dyDescent="0.25">
      <c r="A157" s="2"/>
      <c r="B157" s="104" t="str">
        <f>IF(data!$A$21=2,data!C17,IF(data!$A$21=3,data!C20,IF(data!$A$21=4,data!C23,IF(data!$A$21=5,data!C26,"Vyberte správné čtvrtletí v hlavičce"))))</f>
        <v>leden</v>
      </c>
      <c r="C157" s="104" t="str">
        <f>IF(data!$A$21=2,data!C17,IF(data!$A$21=3,data!C20,IF(data!$A$21=4,data!C23,IF(data!$A$21=5,data!C26,"Vyberte správné čtvrtletí v hlavičce"))))</f>
        <v>leden</v>
      </c>
      <c r="D157" s="104"/>
      <c r="E157" s="104"/>
      <c r="F157" s="108"/>
      <c r="G157" s="109"/>
      <c r="H157" s="105">
        <f ca="1">data!$G$6</f>
        <v>4.8899999999999997</v>
      </c>
      <c r="I157" s="105"/>
      <c r="J157" s="111">
        <f ca="1">'Hlášení počtu přípojek'!F157*'Hlášení počtu přípojek'!H157</f>
        <v>0</v>
      </c>
      <c r="K157" s="112"/>
      <c r="L157" s="4"/>
      <c r="M157" s="96"/>
      <c r="N157" s="96"/>
      <c r="O157" s="100"/>
      <c r="P157" s="100"/>
      <c r="Q157" s="100"/>
      <c r="R157" s="100"/>
      <c r="S157" s="100"/>
    </row>
    <row r="158" spans="1:29" x14ac:dyDescent="0.25">
      <c r="A158" s="2"/>
      <c r="B158" s="104" t="str">
        <f>IF(data!$A$21=2,data!C18,IF(data!$A$21=3,data!C21,IF(data!$A$21=4,data!C24,IF(data!$A$21=5,data!C27,"Vyberte správné čtvrtletí v hlavičce"))))</f>
        <v>únor</v>
      </c>
      <c r="C158" s="104" t="str">
        <f>IF(data!$A$21=2,data!C18,IF(data!$A$21=3,data!C21,IF(data!$A$21=4,data!C24,IF(data!$A$21=5,data!C27,"Vyberte správné čtvrtletí v hlavičce"))))</f>
        <v>únor</v>
      </c>
      <c r="D158" s="104"/>
      <c r="E158" s="104"/>
      <c r="F158" s="108"/>
      <c r="G158" s="109"/>
      <c r="H158" s="105">
        <f ca="1">data!$G$6</f>
        <v>4.8899999999999997</v>
      </c>
      <c r="I158" s="105"/>
      <c r="J158" s="111">
        <f ca="1">'Hlášení počtu přípojek'!F158*'Hlášení počtu přípojek'!H158</f>
        <v>0</v>
      </c>
      <c r="K158" s="112"/>
      <c r="L158" s="4"/>
      <c r="M158" s="96"/>
      <c r="N158" s="96"/>
      <c r="O158" s="100"/>
      <c r="P158" s="100"/>
      <c r="Q158" s="100"/>
      <c r="R158" s="100"/>
      <c r="S158" s="100"/>
    </row>
    <row r="159" spans="1:29" x14ac:dyDescent="0.25">
      <c r="A159" s="2"/>
      <c r="B159" s="104" t="str">
        <f>IF(data!$A$21=2,data!C19,IF(data!$A$21=3,data!C22,IF(data!$A$21=4,data!C25,IF(data!$A$21=5,data!C28,"Vyberte správné čtvrtletí v hlavičce"))))</f>
        <v>březen</v>
      </c>
      <c r="C159" s="104" t="str">
        <f>IF(data!$A$21=2,data!C19,IF(data!$A$21=3,data!C22,IF(data!$A$21=4,data!C25,IF(data!$A$21=5,data!C28,"Vyberte správné čtvrtletí v hlavičce"))))</f>
        <v>březen</v>
      </c>
      <c r="D159" s="104"/>
      <c r="E159" s="104"/>
      <c r="F159" s="108"/>
      <c r="G159" s="109"/>
      <c r="H159" s="105">
        <f ca="1">data!$G$6</f>
        <v>4.8899999999999997</v>
      </c>
      <c r="I159" s="105"/>
      <c r="J159" s="111">
        <f ca="1">'Hlášení počtu přípojek'!F159*'Hlášení počtu přípojek'!H159</f>
        <v>0</v>
      </c>
      <c r="K159" s="112"/>
      <c r="L159" s="4"/>
      <c r="M159" s="96"/>
      <c r="N159" s="96"/>
      <c r="O159" s="100"/>
      <c r="P159" s="100"/>
      <c r="Q159" s="100"/>
      <c r="R159" s="100"/>
      <c r="S159" s="100"/>
    </row>
    <row r="160" spans="1:29" ht="9.75" customHeight="1" thickBot="1" x14ac:dyDescent="0.3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96"/>
      <c r="N160" s="96"/>
      <c r="O160" s="100"/>
      <c r="P160" s="100"/>
      <c r="Q160" s="100"/>
      <c r="R160" s="100"/>
      <c r="S160" s="100"/>
    </row>
    <row r="161" spans="1:19" x14ac:dyDescent="0.25">
      <c r="A161" s="2"/>
      <c r="B161" s="4"/>
      <c r="C161" s="11" t="s">
        <v>203</v>
      </c>
      <c r="D161" s="11"/>
      <c r="E161" s="11"/>
      <c r="F161" s="129">
        <f ca="1">J157+J158+J159</f>
        <v>0</v>
      </c>
      <c r="G161" s="129"/>
      <c r="H161" s="129"/>
      <c r="I161" s="129"/>
      <c r="J161" s="4"/>
      <c r="K161" s="4"/>
      <c r="L161" s="4"/>
      <c r="M161" s="96"/>
      <c r="N161" s="96"/>
      <c r="O161" s="100"/>
      <c r="P161" s="100"/>
      <c r="Q161" s="100"/>
      <c r="R161" s="100"/>
      <c r="S161" s="100"/>
    </row>
    <row r="162" spans="1:19" x14ac:dyDescent="0.25">
      <c r="A162" s="2"/>
      <c r="B162" s="4"/>
      <c r="C162" s="11" t="s">
        <v>204</v>
      </c>
      <c r="D162" s="11"/>
      <c r="E162" s="11"/>
      <c r="F162" s="130">
        <v>0.21</v>
      </c>
      <c r="G162" s="130"/>
      <c r="H162" s="130"/>
      <c r="I162" s="130"/>
      <c r="J162" s="4"/>
      <c r="K162" s="4"/>
      <c r="L162" s="4"/>
      <c r="M162" s="96"/>
      <c r="N162" s="96"/>
      <c r="O162" s="100"/>
      <c r="P162" s="100"/>
      <c r="Q162" s="100"/>
      <c r="R162" s="100"/>
      <c r="S162" s="100"/>
    </row>
    <row r="163" spans="1:19" ht="22.5" customHeight="1" thickBot="1" x14ac:dyDescent="0.3">
      <c r="A163" s="2"/>
      <c r="B163" s="4"/>
      <c r="C163" s="11" t="s">
        <v>205</v>
      </c>
      <c r="D163" s="11"/>
      <c r="E163" s="11"/>
      <c r="F163" s="127">
        <f ca="1">'Hlášení počtu přípojek'!F161*'Hlášení počtu přípojek'!F162+'Hlášení počtu přípojek'!F161</f>
        <v>0</v>
      </c>
      <c r="G163" s="127"/>
      <c r="H163" s="127"/>
      <c r="I163" s="127"/>
      <c r="J163" s="4"/>
      <c r="K163" s="4"/>
      <c r="L163" s="4"/>
      <c r="M163" s="96"/>
      <c r="N163" s="96"/>
      <c r="O163" s="100"/>
      <c r="P163" s="100"/>
      <c r="Q163" s="100"/>
      <c r="R163" s="100"/>
      <c r="S163" s="100"/>
    </row>
    <row r="164" spans="1:19" ht="26.1" customHeight="1" x14ac:dyDescent="0.25">
      <c r="A164" s="2"/>
      <c r="B164" s="4"/>
      <c r="C164" s="11" t="s">
        <v>206</v>
      </c>
      <c r="D164" s="11"/>
      <c r="E164" s="11"/>
      <c r="F164" s="128"/>
      <c r="G164" s="128"/>
      <c r="H164" s="128"/>
      <c r="I164" s="128"/>
      <c r="J164" s="4"/>
      <c r="K164" s="4"/>
      <c r="L164" s="4"/>
      <c r="M164" s="96"/>
      <c r="N164" s="96"/>
      <c r="O164" s="100"/>
      <c r="P164" s="100"/>
      <c r="Q164" s="100"/>
      <c r="R164" s="100"/>
      <c r="S164" s="100"/>
    </row>
    <row r="165" spans="1:19" x14ac:dyDescent="0.25">
      <c r="B165" s="12" t="str">
        <f>IF(data!A13=1,"Vyplněný formulář zašlete, prosím, emailem na hlaseni.kt@osa.cz, nebo poštou na adresu Československé armády 20, 160 56 Praha 6",IF(data!A13=2,"Vyplněný formulář zašlete, prosím, emailem na ktv@dilia.cz, nebo poštou na adresu Krátkého 1, 190 03  Praha 9","Vyplněný formulář zašlete emailem na hlaseni.prenos@intergram.cz nebo poštou na adresu Klimentská 1207/10, 110 00 Praha 1"))</f>
        <v>Vyplněný formulář zašlete emailem na hlaseni.prenos@intergram.cz nebo poštou na adresu Klimentská 1207/10, 110 00 Praha 1</v>
      </c>
      <c r="C165" s="12"/>
      <c r="D165" s="12"/>
      <c r="E165" s="12"/>
      <c r="F165" s="4"/>
      <c r="G165" s="4"/>
      <c r="H165" s="4"/>
      <c r="I165" s="4"/>
      <c r="J165" s="4"/>
      <c r="K165" s="4"/>
      <c r="L165" s="4"/>
      <c r="M165" s="96"/>
      <c r="N165" s="101"/>
      <c r="O165" s="100"/>
      <c r="P165" s="101"/>
    </row>
  </sheetData>
  <mergeCells count="53">
    <mergeCell ref="F163:I163"/>
    <mergeCell ref="J158:K158"/>
    <mergeCell ref="J159:K159"/>
    <mergeCell ref="F164:I164"/>
    <mergeCell ref="B158:E158"/>
    <mergeCell ref="H158:I158"/>
    <mergeCell ref="B159:E159"/>
    <mergeCell ref="H159:I159"/>
    <mergeCell ref="F161:I161"/>
    <mergeCell ref="F162:I162"/>
    <mergeCell ref="F158:G158"/>
    <mergeCell ref="F159:G159"/>
    <mergeCell ref="A8:B8"/>
    <mergeCell ref="C8:L8"/>
    <mergeCell ref="A137:L137"/>
    <mergeCell ref="A10:A11"/>
    <mergeCell ref="B10:B11"/>
    <mergeCell ref="C10:D10"/>
    <mergeCell ref="G10:H10"/>
    <mergeCell ref="E10:E11"/>
    <mergeCell ref="F10:F11"/>
    <mergeCell ref="I10:I11"/>
    <mergeCell ref="J10:J11"/>
    <mergeCell ref="K10:L10"/>
    <mergeCell ref="A5:B5"/>
    <mergeCell ref="C5:L5"/>
    <mergeCell ref="A6:B6"/>
    <mergeCell ref="C6:L6"/>
    <mergeCell ref="A7:B7"/>
    <mergeCell ref="A1:L1"/>
    <mergeCell ref="A3:B3"/>
    <mergeCell ref="C3:L3"/>
    <mergeCell ref="A4:B4"/>
    <mergeCell ref="C4:L4"/>
    <mergeCell ref="A138:A139"/>
    <mergeCell ref="B138:B139"/>
    <mergeCell ref="C138:D138"/>
    <mergeCell ref="G138:H138"/>
    <mergeCell ref="K138:L138"/>
    <mergeCell ref="J138:J139"/>
    <mergeCell ref="E138:E139"/>
    <mergeCell ref="F138:F139"/>
    <mergeCell ref="I138:I139"/>
    <mergeCell ref="B150:L150"/>
    <mergeCell ref="B156:E156"/>
    <mergeCell ref="H156:I156"/>
    <mergeCell ref="B157:E157"/>
    <mergeCell ref="H157:I157"/>
    <mergeCell ref="F156:G156"/>
    <mergeCell ref="F157:G157"/>
    <mergeCell ref="B155:K155"/>
    <mergeCell ref="J156:K156"/>
    <mergeCell ref="J157:K157"/>
  </mergeCells>
  <dataValidations xWindow="53442" yWindow="47268" count="5">
    <dataValidation type="whole" operator="greaterThanOrEqual" allowBlank="1" showErrorMessage="1" errorTitle="Chybná hodnota" error="Vložit lze pouze kladná celočíselná hodnota." sqref="C12:D133 H12:H135 L12:L135 I131:I135 C140:D149 H140:H149 L140:L149" xr:uid="{00000000-0002-0000-0000-000000000000}">
      <formula1>0</formula1>
      <formula2>0</formula2>
    </dataValidation>
    <dataValidation operator="equal" allowBlank="1" showErrorMessage="1" sqref="A140:A149 E140:E149 I140:I149 B150:M152 C153:M154" xr:uid="{00000000-0002-0000-0000-000001000000}">
      <formula1>0</formula1>
      <formula2>0</formula2>
    </dataValidation>
    <dataValidation operator="greaterThanOrEqual" allowBlank="1" showErrorMessage="1" errorTitle="Chybná hodnota" error="Vložit lze pouze kladná celočíselná hodnota." sqref="B140:B149 F140:G149 J140:K149" xr:uid="{00000000-0002-0000-0000-000002000000}">
      <formula1>0</formula1>
      <formula2>0</formula2>
    </dataValidation>
    <dataValidation type="whole" operator="greaterThan" allowBlank="1" showErrorMessage="1" errorTitle="Chybná hodnota" error="Vložit lze pouze kladná celočíselná hodnota." sqref="F157:F159" xr:uid="{00000000-0002-0000-0000-000003000000}">
      <formula1>-1</formula1>
      <formula2>0</formula2>
    </dataValidation>
    <dataValidation operator="greaterThan" errorTitle="Chybná hodnota" error="Vložit lze pouze čísla." sqref="H157:I159" xr:uid="{00000000-0002-0000-0000-000004000000}">
      <formula1>-2</formula1>
      <formula2>0</formula2>
    </dataValidation>
  </dataValidations>
  <printOptions horizontalCentered="1"/>
  <pageMargins left="0.23622047244094491" right="0.23622047244094491" top="0.27559055118110237" bottom="0.27559055118110237" header="0" footer="0"/>
  <pageSetup paperSize="9" scale="72" firstPageNumber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Rozevírací seznam 1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1</xdr:row>
                    <xdr:rowOff>38100</xdr:rowOff>
                  </from>
                  <to>
                    <xdr:col>12</xdr:col>
                    <xdr:colOff>9525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Rozevírací seznam 2">
              <controlPr defaultSize="0" autoFill="0" autoLine="0" autoPict="0">
                <anchor moveWithCells="1" sizeWithCells="1">
                  <from>
                    <xdr:col>2</xdr:col>
                    <xdr:colOff>457200</xdr:colOff>
                    <xdr:row>6</xdr:row>
                    <xdr:rowOff>28575</xdr:rowOff>
                  </from>
                  <to>
                    <xdr:col>7</xdr:col>
                    <xdr:colOff>561975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Rozevírací seznam 3">
              <controlPr defaultSize="0" autoFill="0" autoLine="0" autoPict="0">
                <anchor moveWithCells="1" sizeWithCells="1">
                  <from>
                    <xdr:col>8</xdr:col>
                    <xdr:colOff>276225</xdr:colOff>
                    <xdr:row>6</xdr:row>
                    <xdr:rowOff>28575</xdr:rowOff>
                  </from>
                  <to>
                    <xdr:col>11</xdr:col>
                    <xdr:colOff>171450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I403"/>
  <sheetViews>
    <sheetView workbookViewId="0">
      <selection activeCell="E17" sqref="E17"/>
    </sheetView>
  </sheetViews>
  <sheetFormatPr defaultColWidth="11.5703125" defaultRowHeight="15" x14ac:dyDescent="0.25"/>
  <cols>
    <col min="1" max="1" width="12.7109375" style="9" customWidth="1"/>
    <col min="2" max="2" width="28.28515625" style="9" customWidth="1"/>
    <col min="3" max="4" width="16.7109375" style="9" bestFit="1" customWidth="1"/>
    <col min="5" max="5" width="22.85546875" style="77" bestFit="1" customWidth="1"/>
    <col min="6" max="6" width="31.7109375" style="77" bestFit="1" customWidth="1"/>
    <col min="7" max="16384" width="11.5703125" style="9"/>
  </cols>
  <sheetData>
    <row r="1" spans="1:6" x14ac:dyDescent="0.25">
      <c r="A1" s="31" t="s">
        <v>5</v>
      </c>
      <c r="B1" s="31" t="s">
        <v>235</v>
      </c>
      <c r="C1" s="71" t="s">
        <v>352</v>
      </c>
      <c r="D1" s="74" t="s">
        <v>353</v>
      </c>
      <c r="E1" s="78" t="s">
        <v>355</v>
      </c>
      <c r="F1" s="80" t="s">
        <v>354</v>
      </c>
    </row>
    <row r="2" spans="1:6" x14ac:dyDescent="0.25">
      <c r="A2" s="32">
        <f>'Hlášení počtu přípojek'!A12</f>
        <v>718</v>
      </c>
      <c r="B2" s="32" t="str">
        <f>'Hlášení počtu přípojek'!B12</f>
        <v>3 SAT</v>
      </c>
      <c r="C2" s="72">
        <f>'Hlášení počtu přípojek'!C12</f>
        <v>0</v>
      </c>
      <c r="D2" s="75">
        <f>'Hlášení počtu přípojek'!D12</f>
        <v>0</v>
      </c>
      <c r="E2" s="79">
        <f>C2+D2</f>
        <v>0</v>
      </c>
      <c r="F2" s="81">
        <f t="shared" ref="F2:F9" si="0">IF(C2&gt;=D2,C2,D2)</f>
        <v>0</v>
      </c>
    </row>
    <row r="3" spans="1:6" x14ac:dyDescent="0.25">
      <c r="A3" s="32">
        <f>'Hlášení počtu přípojek'!A13</f>
        <v>719</v>
      </c>
      <c r="B3" s="32" t="str">
        <f>'Hlášení počtu přípojek'!B13</f>
        <v>360 TuneBox</v>
      </c>
      <c r="C3" s="72">
        <f>'Hlášení počtu přípojek'!C13</f>
        <v>0</v>
      </c>
      <c r="D3" s="75">
        <f>'Hlášení počtu přípojek'!D13</f>
        <v>0</v>
      </c>
      <c r="E3" s="79">
        <f>C3+D3</f>
        <v>0</v>
      </c>
      <c r="F3" s="81">
        <f t="shared" si="0"/>
        <v>0</v>
      </c>
    </row>
    <row r="4" spans="1:6" x14ac:dyDescent="0.25">
      <c r="A4" s="32">
        <f>'Hlášení počtu přípojek'!A14</f>
        <v>1194</v>
      </c>
      <c r="B4" s="32" t="str">
        <f>'Hlášení počtu přípojek'!B14</f>
        <v>ABC TV</v>
      </c>
      <c r="C4" s="72">
        <f>'Hlášení počtu přípojek'!C14</f>
        <v>0</v>
      </c>
      <c r="D4" s="75">
        <f>'Hlášení počtu přípojek'!D14</f>
        <v>0</v>
      </c>
      <c r="E4" s="79">
        <f t="shared" ref="E4:E67" si="1">C4+D4</f>
        <v>0</v>
      </c>
      <c r="F4" s="81">
        <f t="shared" si="0"/>
        <v>0</v>
      </c>
    </row>
    <row r="5" spans="1:6" x14ac:dyDescent="0.25">
      <c r="A5" s="32">
        <f>'Hlášení počtu přípojek'!A15</f>
        <v>1195</v>
      </c>
      <c r="B5" s="32" t="str">
        <f>'Hlášení počtu přípojek'!B15</f>
        <v>Adventure</v>
      </c>
      <c r="C5" s="72">
        <f>'Hlášení počtu přípojek'!C15</f>
        <v>0</v>
      </c>
      <c r="D5" s="75">
        <f>'Hlášení počtu přípojek'!D15</f>
        <v>0</v>
      </c>
      <c r="E5" s="79">
        <f t="shared" si="1"/>
        <v>0</v>
      </c>
      <c r="F5" s="81">
        <f t="shared" si="0"/>
        <v>0</v>
      </c>
    </row>
    <row r="6" spans="1:6" x14ac:dyDescent="0.25">
      <c r="A6" s="32">
        <f>'Hlášení počtu přípojek'!A16</f>
        <v>723</v>
      </c>
      <c r="B6" s="32" t="str">
        <f>'Hlášení počtu přípojek'!B16</f>
        <v>Al Jazeera International</v>
      </c>
      <c r="C6" s="72">
        <f>'Hlášení počtu přípojek'!C16</f>
        <v>0</v>
      </c>
      <c r="D6" s="75">
        <f>'Hlášení počtu přípojek'!D16</f>
        <v>0</v>
      </c>
      <c r="E6" s="79">
        <f t="shared" si="1"/>
        <v>0</v>
      </c>
      <c r="F6" s="81">
        <f t="shared" si="0"/>
        <v>0</v>
      </c>
    </row>
    <row r="7" spans="1:6" x14ac:dyDescent="0.25">
      <c r="A7" s="32">
        <f>'Hlášení počtu přípojek'!A17</f>
        <v>905</v>
      </c>
      <c r="B7" s="32" t="str">
        <f>'Hlášení počtu přípojek'!B17</f>
        <v>AMC</v>
      </c>
      <c r="C7" s="72">
        <f>'Hlášení počtu přípojek'!C17</f>
        <v>0</v>
      </c>
      <c r="D7" s="75">
        <f>'Hlášení počtu přípojek'!D17</f>
        <v>0</v>
      </c>
      <c r="E7" s="79">
        <f t="shared" si="1"/>
        <v>0</v>
      </c>
      <c r="F7" s="81">
        <f t="shared" si="0"/>
        <v>0</v>
      </c>
    </row>
    <row r="8" spans="1:6" x14ac:dyDescent="0.25">
      <c r="A8" s="32">
        <f>'Hlášení počtu přípojek'!A18</f>
        <v>1085</v>
      </c>
      <c r="B8" s="32" t="str">
        <f>'Hlášení počtu přípojek'!B18</f>
        <v>AMC Europe</v>
      </c>
      <c r="C8" s="72">
        <f>'Hlášení počtu přípojek'!C18</f>
        <v>0</v>
      </c>
      <c r="D8" s="75">
        <f>'Hlášení počtu přípojek'!D18</f>
        <v>0</v>
      </c>
      <c r="E8" s="79">
        <f t="shared" si="1"/>
        <v>0</v>
      </c>
      <c r="F8" s="81">
        <f t="shared" si="0"/>
        <v>0</v>
      </c>
    </row>
    <row r="9" spans="1:6" x14ac:dyDescent="0.25">
      <c r="A9" s="32">
        <f>'Hlášení počtu přípojek'!A19</f>
        <v>725</v>
      </c>
      <c r="B9" s="32" t="str">
        <f>'Hlášení počtu přípojek'!B19</f>
        <v>AMS</v>
      </c>
      <c r="C9" s="72">
        <f>'Hlášení počtu přípojek'!C19</f>
        <v>0</v>
      </c>
      <c r="D9" s="75">
        <f>'Hlášení počtu přípojek'!D19</f>
        <v>0</v>
      </c>
      <c r="E9" s="79">
        <f t="shared" si="1"/>
        <v>0</v>
      </c>
      <c r="F9" s="81">
        <f t="shared" si="0"/>
        <v>0</v>
      </c>
    </row>
    <row r="10" spans="1:6" x14ac:dyDescent="0.25">
      <c r="A10" s="32">
        <f>'Hlášení počtu přípojek'!A20</f>
        <v>726</v>
      </c>
      <c r="B10" s="32" t="str">
        <f>'Hlášení počtu přípojek'!B20</f>
        <v>Animal Planet</v>
      </c>
      <c r="C10" s="72">
        <f>'Hlášení počtu přípojek'!C20</f>
        <v>0</v>
      </c>
      <c r="D10" s="75">
        <f>'Hlášení počtu přípojek'!D20</f>
        <v>0</v>
      </c>
      <c r="E10" s="79">
        <f t="shared" si="1"/>
        <v>0</v>
      </c>
      <c r="F10" s="81">
        <f t="shared" ref="F10:F73" si="2">IF(C10&gt;=D10,C10,D10)</f>
        <v>0</v>
      </c>
    </row>
    <row r="11" spans="1:6" x14ac:dyDescent="0.25">
      <c r="A11" s="32">
        <f>'Hlášení počtu přípojek'!A21</f>
        <v>727</v>
      </c>
      <c r="B11" s="32" t="str">
        <f>'Hlášení počtu přípojek'!B21</f>
        <v>Animax</v>
      </c>
      <c r="C11" s="72">
        <f>'Hlášení počtu přípojek'!C21</f>
        <v>0</v>
      </c>
      <c r="D11" s="75">
        <f>'Hlášení počtu přípojek'!D21</f>
        <v>0</v>
      </c>
      <c r="E11" s="79">
        <f t="shared" si="1"/>
        <v>0</v>
      </c>
      <c r="F11" s="81">
        <f t="shared" si="2"/>
        <v>0</v>
      </c>
    </row>
    <row r="12" spans="1:6" x14ac:dyDescent="0.25">
      <c r="A12" s="32">
        <f>'Hlášení počtu přípojek'!A22</f>
        <v>732</v>
      </c>
      <c r="B12" s="32" t="str">
        <f>'Hlášení počtu přípojek'!B22</f>
        <v>ARD</v>
      </c>
      <c r="C12" s="72">
        <f>'Hlášení počtu přípojek'!C22</f>
        <v>0</v>
      </c>
      <c r="D12" s="75">
        <f>'Hlášení počtu přípojek'!D22</f>
        <v>0</v>
      </c>
      <c r="E12" s="79">
        <f t="shared" si="1"/>
        <v>0</v>
      </c>
      <c r="F12" s="81">
        <f t="shared" si="2"/>
        <v>0</v>
      </c>
    </row>
    <row r="13" spans="1:6" x14ac:dyDescent="0.25">
      <c r="A13" s="32">
        <f>'Hlášení počtu přípojek'!A23</f>
        <v>733</v>
      </c>
      <c r="B13" s="32" t="str">
        <f>'Hlášení počtu přípojek'!B23</f>
        <v>ARD 1</v>
      </c>
      <c r="C13" s="72">
        <f>'Hlášení počtu přípojek'!C23</f>
        <v>0</v>
      </c>
      <c r="D13" s="75">
        <f>'Hlášení počtu přípojek'!D23</f>
        <v>0</v>
      </c>
      <c r="E13" s="79">
        <f t="shared" si="1"/>
        <v>0</v>
      </c>
      <c r="F13" s="81">
        <f t="shared" si="2"/>
        <v>0</v>
      </c>
    </row>
    <row r="14" spans="1:6" x14ac:dyDescent="0.25">
      <c r="A14" s="32">
        <f>'Hlášení počtu přípojek'!A24</f>
        <v>1086</v>
      </c>
      <c r="B14" s="32" t="str">
        <f>'Hlášení počtu přípojek'!B24</f>
        <v xml:space="preserve">Arena sport </v>
      </c>
      <c r="C14" s="72">
        <f>'Hlášení počtu přípojek'!C24</f>
        <v>0</v>
      </c>
      <c r="D14" s="75">
        <f>'Hlášení počtu přípojek'!D24</f>
        <v>0</v>
      </c>
      <c r="E14" s="79">
        <f t="shared" si="1"/>
        <v>0</v>
      </c>
      <c r="F14" s="81">
        <f t="shared" si="2"/>
        <v>0</v>
      </c>
    </row>
    <row r="15" spans="1:6" x14ac:dyDescent="0.25">
      <c r="A15" s="32">
        <f>'Hlášení počtu přípojek'!A25</f>
        <v>1087</v>
      </c>
      <c r="B15" s="32" t="str">
        <f>'Hlášení počtu přípojek'!B25</f>
        <v>Arena sport 2</v>
      </c>
      <c r="C15" s="72">
        <f>'Hlášení počtu přípojek'!C25</f>
        <v>0</v>
      </c>
      <c r="D15" s="75">
        <f>'Hlášení počtu přípojek'!D25</f>
        <v>0</v>
      </c>
      <c r="E15" s="79">
        <f t="shared" si="1"/>
        <v>0</v>
      </c>
      <c r="F15" s="81">
        <f t="shared" si="2"/>
        <v>0</v>
      </c>
    </row>
    <row r="16" spans="1:6" x14ac:dyDescent="0.25">
      <c r="A16" s="32">
        <f>'Hlášení počtu přípojek'!A26</f>
        <v>735</v>
      </c>
      <c r="B16" s="32" t="str">
        <f>'Hlášení počtu přípojek'!B26</f>
        <v>ARTE</v>
      </c>
      <c r="C16" s="72">
        <f>'Hlášení počtu přípojek'!C26</f>
        <v>0</v>
      </c>
      <c r="D16" s="75">
        <f>'Hlášení počtu přípojek'!D26</f>
        <v>0</v>
      </c>
      <c r="E16" s="79">
        <f t="shared" si="1"/>
        <v>0</v>
      </c>
      <c r="F16" s="81">
        <f t="shared" si="2"/>
        <v>0</v>
      </c>
    </row>
    <row r="17" spans="1:9" x14ac:dyDescent="0.25">
      <c r="A17" s="32">
        <f>'Hlášení počtu přípojek'!A27</f>
        <v>1246</v>
      </c>
      <c r="B17" s="32" t="str">
        <f>'Hlášení počtu přípojek'!B27</f>
        <v>Arti TV</v>
      </c>
      <c r="C17" s="72">
        <f>'Hlášení počtu přípojek'!C27</f>
        <v>0</v>
      </c>
      <c r="D17" s="75">
        <f>'Hlášení počtu přípojek'!D27</f>
        <v>0</v>
      </c>
      <c r="E17" s="79">
        <f t="shared" si="1"/>
        <v>0</v>
      </c>
      <c r="F17" s="81">
        <f t="shared" si="2"/>
        <v>0</v>
      </c>
    </row>
    <row r="18" spans="1:9" x14ac:dyDescent="0.25">
      <c r="A18" s="32">
        <f>'Hlášení počtu přípojek'!A28</f>
        <v>1088</v>
      </c>
      <c r="B18" s="32" t="str">
        <f>'Hlášení počtu přípojek'!B28</f>
        <v>Astra 3D demo</v>
      </c>
      <c r="C18" s="72">
        <f>'Hlášení počtu přípojek'!C28</f>
        <v>0</v>
      </c>
      <c r="D18" s="75">
        <f>'Hlášení počtu přípojek'!D28</f>
        <v>0</v>
      </c>
      <c r="E18" s="79">
        <f t="shared" si="1"/>
        <v>0</v>
      </c>
      <c r="F18" s="81">
        <f t="shared" si="2"/>
        <v>0</v>
      </c>
      <c r="I18" s="32"/>
    </row>
    <row r="19" spans="1:9" x14ac:dyDescent="0.25">
      <c r="A19" s="32">
        <f>'Hlášení počtu přípojek'!A29</f>
        <v>1075</v>
      </c>
      <c r="B19" s="32" t="str">
        <f>'Hlášení počtu přípojek'!B29</f>
        <v>ATM Rozrywka</v>
      </c>
      <c r="C19" s="72">
        <f>'Hlášení počtu přípojek'!C29</f>
        <v>0</v>
      </c>
      <c r="D19" s="75">
        <f>'Hlášení počtu přípojek'!D29</f>
        <v>0</v>
      </c>
      <c r="E19" s="79">
        <f t="shared" si="1"/>
        <v>0</v>
      </c>
      <c r="F19" s="81">
        <f t="shared" si="2"/>
        <v>0</v>
      </c>
    </row>
    <row r="20" spans="1:9" x14ac:dyDescent="0.25">
      <c r="A20" s="32">
        <f>'Hlášení počtu přípojek'!A30</f>
        <v>1089</v>
      </c>
      <c r="B20" s="32" t="str">
        <f>'Hlášení počtu přípojek'!B30</f>
        <v>ATV 2</v>
      </c>
      <c r="C20" s="72">
        <f>'Hlášení počtu přípojek'!C30</f>
        <v>0</v>
      </c>
      <c r="D20" s="75">
        <f>'Hlášení počtu přípojek'!D30</f>
        <v>0</v>
      </c>
      <c r="E20" s="79">
        <f t="shared" si="1"/>
        <v>0</v>
      </c>
      <c r="F20" s="81">
        <f t="shared" si="2"/>
        <v>0</v>
      </c>
    </row>
    <row r="21" spans="1:9" x14ac:dyDescent="0.25">
      <c r="A21" s="32">
        <f>'Hlášení počtu přípojek'!A31</f>
        <v>737</v>
      </c>
      <c r="B21" s="32" t="str">
        <f>'Hlášení počtu přípojek'!B31</f>
        <v>Auto Moto Sport</v>
      </c>
      <c r="C21" s="72">
        <f>'Hlášení počtu přípojek'!C31</f>
        <v>0</v>
      </c>
      <c r="D21" s="75">
        <f>'Hlášení počtu přípojek'!D31</f>
        <v>0</v>
      </c>
      <c r="E21" s="79">
        <f t="shared" si="1"/>
        <v>0</v>
      </c>
      <c r="F21" s="81">
        <f t="shared" si="2"/>
        <v>0</v>
      </c>
    </row>
    <row r="22" spans="1:9" x14ac:dyDescent="0.25">
      <c r="A22" s="32">
        <f>'Hlášení počtu přípojek'!A32</f>
        <v>738</v>
      </c>
      <c r="B22" s="32" t="str">
        <f>'Hlášení počtu přípojek'!B32</f>
        <v>AXN</v>
      </c>
      <c r="C22" s="72">
        <f>'Hlášení počtu přípojek'!C32</f>
        <v>0</v>
      </c>
      <c r="D22" s="75">
        <f>'Hlášení počtu přípojek'!D32</f>
        <v>0</v>
      </c>
      <c r="E22" s="79">
        <f t="shared" si="1"/>
        <v>0</v>
      </c>
      <c r="F22" s="81">
        <f t="shared" si="2"/>
        <v>0</v>
      </c>
    </row>
    <row r="23" spans="1:9" x14ac:dyDescent="0.25">
      <c r="A23" s="32">
        <f>'Hlášení počtu přípojek'!A33</f>
        <v>739</v>
      </c>
      <c r="B23" s="32" t="str">
        <f>'Hlášení počtu přípojek'!B33</f>
        <v>AXN Black</v>
      </c>
      <c r="C23" s="72">
        <f>'Hlášení počtu přípojek'!C33</f>
        <v>0</v>
      </c>
      <c r="D23" s="75">
        <f>'Hlášení počtu přípojek'!D33</f>
        <v>0</v>
      </c>
      <c r="E23" s="79">
        <f t="shared" si="1"/>
        <v>0</v>
      </c>
      <c r="F23" s="81">
        <f t="shared" si="2"/>
        <v>0</v>
      </c>
    </row>
    <row r="24" spans="1:9" x14ac:dyDescent="0.25">
      <c r="A24" s="32">
        <f>'Hlášení počtu přípojek'!A34</f>
        <v>740</v>
      </c>
      <c r="B24" s="32" t="str">
        <f>'Hlášení počtu přípojek'!B34</f>
        <v>AXN Crime</v>
      </c>
      <c r="C24" s="72">
        <f>'Hlášení počtu přípojek'!C34</f>
        <v>0</v>
      </c>
      <c r="D24" s="75">
        <f>'Hlášení počtu přípojek'!D34</f>
        <v>0</v>
      </c>
      <c r="E24" s="79">
        <f t="shared" si="1"/>
        <v>0</v>
      </c>
      <c r="F24" s="81">
        <f t="shared" si="2"/>
        <v>0</v>
      </c>
    </row>
    <row r="25" spans="1:9" x14ac:dyDescent="0.25">
      <c r="A25" s="32">
        <f>'Hlášení počtu přípojek'!A35</f>
        <v>742</v>
      </c>
      <c r="B25" s="32" t="str">
        <f>'Hlášení počtu přípojek'!B35</f>
        <v>AXN White</v>
      </c>
      <c r="C25" s="72">
        <f>'Hlášení počtu přípojek'!C35</f>
        <v>0</v>
      </c>
      <c r="D25" s="75">
        <f>'Hlášení počtu přípojek'!D35</f>
        <v>0</v>
      </c>
      <c r="E25" s="79">
        <f t="shared" si="1"/>
        <v>0</v>
      </c>
      <c r="F25" s="81">
        <f t="shared" si="2"/>
        <v>0</v>
      </c>
    </row>
    <row r="26" spans="1:9" x14ac:dyDescent="0.25">
      <c r="A26" s="32">
        <f>'Hlášení počtu přípojek'!A36</f>
        <v>743</v>
      </c>
      <c r="B26" s="32" t="str">
        <f>'Hlášení počtu přípojek'!B36</f>
        <v>Baby TV</v>
      </c>
      <c r="C26" s="72">
        <f>'Hlášení počtu přípojek'!C36</f>
        <v>0</v>
      </c>
      <c r="D26" s="75">
        <f>'Hlášení počtu přípojek'!D36</f>
        <v>0</v>
      </c>
      <c r="E26" s="79">
        <f t="shared" si="1"/>
        <v>0</v>
      </c>
      <c r="F26" s="81">
        <f t="shared" si="2"/>
        <v>0</v>
      </c>
    </row>
    <row r="27" spans="1:9" x14ac:dyDescent="0.25">
      <c r="A27" s="32">
        <f>'Hlášení počtu přípojek'!A37</f>
        <v>744</v>
      </c>
      <c r="B27" s="32" t="str">
        <f>'Hlášení počtu přípojek'!B37</f>
        <v xml:space="preserve">Barrandov Krimi </v>
      </c>
      <c r="C27" s="72">
        <f>'Hlášení počtu přípojek'!C37</f>
        <v>0</v>
      </c>
      <c r="D27" s="75">
        <f>'Hlášení počtu přípojek'!D37</f>
        <v>0</v>
      </c>
      <c r="E27" s="79">
        <f t="shared" si="1"/>
        <v>0</v>
      </c>
      <c r="F27" s="81">
        <f t="shared" si="2"/>
        <v>0</v>
      </c>
    </row>
    <row r="28" spans="1:9" x14ac:dyDescent="0.25">
      <c r="A28" s="32">
        <f>'Hlášení počtu přípojek'!A38</f>
        <v>745</v>
      </c>
      <c r="B28" s="32" t="str">
        <f>'Hlášení počtu přípojek'!B38</f>
        <v>Barrandov TV</v>
      </c>
      <c r="C28" s="72">
        <f>'Hlášení počtu přípojek'!C38</f>
        <v>0</v>
      </c>
      <c r="D28" s="75">
        <f>'Hlášení počtu přípojek'!D38</f>
        <v>0</v>
      </c>
      <c r="E28" s="79">
        <f t="shared" si="1"/>
        <v>0</v>
      </c>
      <c r="F28" s="81">
        <f t="shared" si="2"/>
        <v>0</v>
      </c>
    </row>
    <row r="29" spans="1:9" x14ac:dyDescent="0.25">
      <c r="A29" s="32">
        <f>'Hlášení počtu přípojek'!A39</f>
        <v>746</v>
      </c>
      <c r="B29" s="32" t="str">
        <f>'Hlášení počtu přípojek'!B39</f>
        <v>BBC 1</v>
      </c>
      <c r="C29" s="72">
        <f>'Hlášení počtu přípojek'!C39</f>
        <v>0</v>
      </c>
      <c r="D29" s="75">
        <f>'Hlášení počtu přípojek'!D39</f>
        <v>0</v>
      </c>
      <c r="E29" s="79">
        <f t="shared" si="1"/>
        <v>0</v>
      </c>
      <c r="F29" s="81">
        <f t="shared" si="2"/>
        <v>0</v>
      </c>
    </row>
    <row r="30" spans="1:9" x14ac:dyDescent="0.25">
      <c r="A30" s="32">
        <f>'Hlášení počtu přípojek'!A40</f>
        <v>1196</v>
      </c>
      <c r="B30" s="32" t="str">
        <f>'Hlášení počtu přípojek'!B40</f>
        <v>BBC Earth</v>
      </c>
      <c r="C30" s="72">
        <f>'Hlášení počtu přípojek'!C40</f>
        <v>0</v>
      </c>
      <c r="D30" s="75">
        <f>'Hlášení počtu přípojek'!D40</f>
        <v>0</v>
      </c>
      <c r="E30" s="79">
        <f t="shared" si="1"/>
        <v>0</v>
      </c>
      <c r="F30" s="81">
        <f t="shared" si="2"/>
        <v>0</v>
      </c>
    </row>
    <row r="31" spans="1:9" x14ac:dyDescent="0.25">
      <c r="A31" s="32">
        <f>'Hlášení počtu přípojek'!A41</f>
        <v>748</v>
      </c>
      <c r="B31" s="32" t="str">
        <f>'Hlášení počtu přípojek'!B41</f>
        <v>BBC News</v>
      </c>
      <c r="C31" s="72">
        <f>'Hlášení počtu přípojek'!C41</f>
        <v>0</v>
      </c>
      <c r="D31" s="75">
        <f>'Hlášení počtu přípojek'!D41</f>
        <v>0</v>
      </c>
      <c r="E31" s="79">
        <f t="shared" si="1"/>
        <v>0</v>
      </c>
      <c r="F31" s="81">
        <f t="shared" si="2"/>
        <v>0</v>
      </c>
    </row>
    <row r="32" spans="1:9" x14ac:dyDescent="0.25">
      <c r="A32" s="32">
        <f>'Hlášení počtu přípojek'!A42</f>
        <v>750</v>
      </c>
      <c r="B32" s="32" t="str">
        <f>'Hlášení počtu přípojek'!B42</f>
        <v>BBC World</v>
      </c>
      <c r="C32" s="72">
        <f>'Hlášení počtu přípojek'!C42</f>
        <v>0</v>
      </c>
      <c r="D32" s="75">
        <f>'Hlášení počtu přípojek'!D42</f>
        <v>0</v>
      </c>
      <c r="E32" s="79">
        <f t="shared" si="1"/>
        <v>0</v>
      </c>
      <c r="F32" s="81">
        <f t="shared" si="2"/>
        <v>0</v>
      </c>
    </row>
    <row r="33" spans="1:6" x14ac:dyDescent="0.25">
      <c r="A33" s="32">
        <f>'Hlášení počtu přípojek'!A43</f>
        <v>1112</v>
      </c>
      <c r="B33" s="32" t="str">
        <f>'Hlášení počtu přípojek'!B43</f>
        <v>Be2Can</v>
      </c>
      <c r="C33" s="72">
        <f>'Hlášení počtu přípojek'!C43</f>
        <v>0</v>
      </c>
      <c r="D33" s="75">
        <f>'Hlášení počtu přípojek'!D43</f>
        <v>0</v>
      </c>
      <c r="E33" s="79">
        <f t="shared" si="1"/>
        <v>0</v>
      </c>
      <c r="F33" s="81">
        <f t="shared" si="2"/>
        <v>0</v>
      </c>
    </row>
    <row r="34" spans="1:6" x14ac:dyDescent="0.25">
      <c r="A34" s="32">
        <f>'Hlášení počtu přípojek'!A44</f>
        <v>753</v>
      </c>
      <c r="B34" s="32" t="str">
        <f>'Hlášení počtu přípojek'!B44</f>
        <v>Bloomberg TV</v>
      </c>
      <c r="C34" s="72">
        <f>'Hlášení počtu přípojek'!C44</f>
        <v>0</v>
      </c>
      <c r="D34" s="75">
        <f>'Hlášení počtu přípojek'!D44</f>
        <v>0</v>
      </c>
      <c r="E34" s="79">
        <f t="shared" si="1"/>
        <v>0</v>
      </c>
      <c r="F34" s="81">
        <f t="shared" si="2"/>
        <v>0</v>
      </c>
    </row>
    <row r="35" spans="1:6" x14ac:dyDescent="0.25">
      <c r="A35" s="32">
        <f>'Hlášení počtu přípojek'!A45</f>
        <v>754</v>
      </c>
      <c r="B35" s="32" t="str">
        <f>'Hlášení počtu přípojek'!B45</f>
        <v>Blue Hustler</v>
      </c>
      <c r="C35" s="72">
        <f>'Hlášení počtu přípojek'!C45</f>
        <v>0</v>
      </c>
      <c r="D35" s="75">
        <f>'Hlášení počtu přípojek'!D45</f>
        <v>0</v>
      </c>
      <c r="E35" s="79">
        <f t="shared" si="1"/>
        <v>0</v>
      </c>
      <c r="F35" s="81">
        <f t="shared" si="2"/>
        <v>0</v>
      </c>
    </row>
    <row r="36" spans="1:6" x14ac:dyDescent="0.25">
      <c r="A36" s="32">
        <f>'Hlášení počtu přípojek'!A46</f>
        <v>755</v>
      </c>
      <c r="B36" s="32" t="str">
        <f>'Hlášení počtu přípojek'!B46</f>
        <v>Boomerang</v>
      </c>
      <c r="C36" s="72">
        <f>'Hlášení počtu přípojek'!C46</f>
        <v>0</v>
      </c>
      <c r="D36" s="75">
        <f>'Hlášení počtu přípojek'!D46</f>
        <v>0</v>
      </c>
      <c r="E36" s="79">
        <f t="shared" si="1"/>
        <v>0</v>
      </c>
      <c r="F36" s="81">
        <f t="shared" si="2"/>
        <v>0</v>
      </c>
    </row>
    <row r="37" spans="1:6" x14ac:dyDescent="0.25">
      <c r="A37" s="32">
        <f>'Hlášení počtu přípojek'!A47</f>
        <v>756</v>
      </c>
      <c r="B37" s="32" t="str">
        <f>'Hlášení počtu přípojek'!B47</f>
        <v>BR (BR3)</v>
      </c>
      <c r="C37" s="72">
        <f>'Hlášení počtu přípojek'!C47</f>
        <v>0</v>
      </c>
      <c r="D37" s="75">
        <f>'Hlášení počtu přípojek'!D47</f>
        <v>0</v>
      </c>
      <c r="E37" s="79">
        <f t="shared" si="1"/>
        <v>0</v>
      </c>
      <c r="F37" s="81">
        <f t="shared" si="2"/>
        <v>0</v>
      </c>
    </row>
    <row r="38" spans="1:6" x14ac:dyDescent="0.25">
      <c r="A38" s="32">
        <f>'Hlášení počtu přípojek'!A48</f>
        <v>1197</v>
      </c>
      <c r="B38" s="32" t="str">
        <f>'Hlášení počtu přípojek'!B48</f>
        <v>Brava</v>
      </c>
      <c r="C38" s="72">
        <f>'Hlášení počtu přípojek'!C48</f>
        <v>0</v>
      </c>
      <c r="D38" s="75">
        <f>'Hlášení počtu přípojek'!D48</f>
        <v>0</v>
      </c>
      <c r="E38" s="79">
        <f t="shared" si="1"/>
        <v>0</v>
      </c>
      <c r="F38" s="81">
        <f t="shared" si="2"/>
        <v>0</v>
      </c>
    </row>
    <row r="39" spans="1:6" x14ac:dyDescent="0.25">
      <c r="A39" s="32">
        <f>'Hlášení počtu přípojek'!A49</f>
        <v>757</v>
      </c>
      <c r="B39" s="32" t="str">
        <f>'Hlášení počtu přípojek'!B49</f>
        <v xml:space="preserve">Brazzers TV </v>
      </c>
      <c r="C39" s="72">
        <f>'Hlášení počtu přípojek'!C49</f>
        <v>0</v>
      </c>
      <c r="D39" s="75">
        <f>'Hlášení počtu přípojek'!D49</f>
        <v>0</v>
      </c>
      <c r="E39" s="79">
        <f t="shared" si="1"/>
        <v>0</v>
      </c>
      <c r="F39" s="81">
        <f t="shared" si="2"/>
        <v>0</v>
      </c>
    </row>
    <row r="40" spans="1:6" x14ac:dyDescent="0.25">
      <c r="A40" s="32">
        <f>'Hlášení počtu přípojek'!A50</f>
        <v>758</v>
      </c>
      <c r="B40" s="32" t="str">
        <f>'Hlášení počtu přípojek'!B50</f>
        <v>BTV</v>
      </c>
      <c r="C40" s="72">
        <f>'Hlášení počtu přípojek'!C50</f>
        <v>0</v>
      </c>
      <c r="D40" s="75">
        <f>'Hlášení počtu přípojek'!D50</f>
        <v>0</v>
      </c>
      <c r="E40" s="79">
        <f t="shared" si="1"/>
        <v>0</v>
      </c>
      <c r="F40" s="81">
        <f t="shared" si="2"/>
        <v>0</v>
      </c>
    </row>
    <row r="41" spans="1:6" x14ac:dyDescent="0.25">
      <c r="A41" s="32">
        <f>'Hlášení počtu přípojek'!A51</f>
        <v>1170</v>
      </c>
      <c r="B41" s="32" t="str">
        <f>'Hlášení počtu přípojek'!B51</f>
        <v>B-TV (TV Brno)</v>
      </c>
      <c r="C41" s="72">
        <f>'Hlášení počtu přípojek'!C51</f>
        <v>0</v>
      </c>
      <c r="D41" s="75">
        <f>'Hlášení počtu přípojek'!D51</f>
        <v>0</v>
      </c>
      <c r="E41" s="79">
        <f t="shared" si="1"/>
        <v>0</v>
      </c>
      <c r="F41" s="81">
        <f t="shared" si="2"/>
        <v>0</v>
      </c>
    </row>
    <row r="42" spans="1:6" x14ac:dyDescent="0.25">
      <c r="A42" s="32">
        <f>'Hlášení počtu přípojek'!A52</f>
        <v>1092</v>
      </c>
      <c r="B42" s="32" t="str">
        <f>'Hlášení počtu přípojek'!B52</f>
        <v>Canal 24 Horas</v>
      </c>
      <c r="C42" s="72">
        <f>'Hlášení počtu přípojek'!C52</f>
        <v>0</v>
      </c>
      <c r="D42" s="75">
        <f>'Hlášení počtu přípojek'!D52</f>
        <v>0</v>
      </c>
      <c r="E42" s="79">
        <f t="shared" si="1"/>
        <v>0</v>
      </c>
      <c r="F42" s="81">
        <f t="shared" si="2"/>
        <v>0</v>
      </c>
    </row>
    <row r="43" spans="1:6" x14ac:dyDescent="0.25">
      <c r="A43" s="32">
        <f>'Hlášení počtu přípojek'!A53</f>
        <v>1198</v>
      </c>
      <c r="B43" s="32" t="str">
        <f>'Hlášení počtu přípojek'!B53</f>
        <v>Cantv</v>
      </c>
      <c r="C43" s="72">
        <f>'Hlášení počtu přípojek'!C53</f>
        <v>0</v>
      </c>
      <c r="D43" s="75">
        <f>'Hlášení počtu přípojek'!D53</f>
        <v>0</v>
      </c>
      <c r="E43" s="79">
        <f t="shared" si="1"/>
        <v>0</v>
      </c>
      <c r="F43" s="81">
        <f t="shared" si="2"/>
        <v>0</v>
      </c>
    </row>
    <row r="44" spans="1:6" x14ac:dyDescent="0.25">
      <c r="A44" s="32">
        <f>'Hlášení počtu přípojek'!A54</f>
        <v>762</v>
      </c>
      <c r="B44" s="32" t="str">
        <f>'Hlášení počtu přípojek'!B54</f>
        <v>Cartoon Network</v>
      </c>
      <c r="C44" s="72">
        <f>'Hlášení počtu přípojek'!C54</f>
        <v>0</v>
      </c>
      <c r="D44" s="75">
        <f>'Hlášení počtu přípojek'!D54</f>
        <v>0</v>
      </c>
      <c r="E44" s="79">
        <f t="shared" si="1"/>
        <v>0</v>
      </c>
      <c r="F44" s="81">
        <f t="shared" si="2"/>
        <v>0</v>
      </c>
    </row>
    <row r="45" spans="1:6" x14ac:dyDescent="0.25">
      <c r="A45" s="32">
        <f>'Hlášení počtu přípojek'!A55</f>
        <v>764</v>
      </c>
      <c r="B45" s="32" t="str">
        <f>'Hlášení počtu přípojek'!B55</f>
        <v>CBS Reality</v>
      </c>
      <c r="C45" s="72">
        <f>'Hlášení počtu přípojek'!C55</f>
        <v>0</v>
      </c>
      <c r="D45" s="75">
        <f>'Hlášení počtu přípojek'!D55</f>
        <v>0</v>
      </c>
      <c r="E45" s="79">
        <f t="shared" si="1"/>
        <v>0</v>
      </c>
      <c r="F45" s="81">
        <f t="shared" si="2"/>
        <v>0</v>
      </c>
    </row>
    <row r="46" spans="1:6" x14ac:dyDescent="0.25">
      <c r="A46" s="32">
        <f>'Hlášení počtu přípojek'!A56</f>
        <v>766</v>
      </c>
      <c r="B46" s="32" t="str">
        <f>'Hlášení počtu přípojek'!B56</f>
        <v>CCTV</v>
      </c>
      <c r="C46" s="72">
        <f>'Hlášení počtu přípojek'!C56</f>
        <v>0</v>
      </c>
      <c r="D46" s="75">
        <f>'Hlášení počtu přípojek'!D56</f>
        <v>0</v>
      </c>
      <c r="E46" s="79">
        <f t="shared" si="1"/>
        <v>0</v>
      </c>
      <c r="F46" s="81">
        <f t="shared" si="2"/>
        <v>0</v>
      </c>
    </row>
    <row r="47" spans="1:6" x14ac:dyDescent="0.25">
      <c r="A47" s="32">
        <f>'Hlášení počtu přípojek'!A57</f>
        <v>1199</v>
      </c>
      <c r="B47" s="32" t="str">
        <f>'Hlášení počtu přípojek'!B57</f>
        <v>CCTV 4</v>
      </c>
      <c r="C47" s="72">
        <f>'Hlášení počtu přípojek'!C57</f>
        <v>0</v>
      </c>
      <c r="D47" s="75">
        <f>'Hlášení počtu přípojek'!D57</f>
        <v>0</v>
      </c>
      <c r="E47" s="79">
        <f t="shared" si="1"/>
        <v>0</v>
      </c>
      <c r="F47" s="81">
        <f t="shared" si="2"/>
        <v>0</v>
      </c>
    </row>
    <row r="48" spans="1:6" x14ac:dyDescent="0.25">
      <c r="A48" s="32">
        <f>'Hlášení počtu přípojek'!A58</f>
        <v>767</v>
      </c>
      <c r="B48" s="32" t="str">
        <f>'Hlášení počtu přípojek'!B58</f>
        <v>CCTV 9</v>
      </c>
      <c r="C48" s="72">
        <f>'Hlášení počtu přípojek'!C58</f>
        <v>0</v>
      </c>
      <c r="D48" s="75">
        <f>'Hlášení počtu přípojek'!D58</f>
        <v>0</v>
      </c>
      <c r="E48" s="79">
        <f t="shared" si="1"/>
        <v>0</v>
      </c>
      <c r="F48" s="81">
        <f t="shared" si="2"/>
        <v>0</v>
      </c>
    </row>
    <row r="49" spans="1:6" x14ac:dyDescent="0.25">
      <c r="A49" s="32">
        <f>'Hlášení počtu přípojek'!A59</f>
        <v>1093</v>
      </c>
      <c r="B49" s="32" t="str">
        <f>'Hlášení počtu přípojek'!B59</f>
        <v>CCTV News</v>
      </c>
      <c r="C49" s="72">
        <f>'Hlášení počtu přípojek'!C59</f>
        <v>0</v>
      </c>
      <c r="D49" s="75">
        <f>'Hlášení počtu přípojek'!D59</f>
        <v>0</v>
      </c>
      <c r="E49" s="79">
        <f t="shared" si="1"/>
        <v>0</v>
      </c>
      <c r="F49" s="81">
        <f t="shared" si="2"/>
        <v>0</v>
      </c>
    </row>
    <row r="50" spans="1:6" x14ac:dyDescent="0.25">
      <c r="A50" s="32">
        <f>'Hlášení počtu přípojek'!A60</f>
        <v>1200</v>
      </c>
      <c r="B50" s="32" t="str">
        <f>'Hlášení počtu přípojek'!B60</f>
        <v>CGTN</v>
      </c>
      <c r="C50" s="72">
        <f>'Hlášení počtu přípojek'!C60</f>
        <v>0</v>
      </c>
      <c r="D50" s="75">
        <f>'Hlášení počtu přípojek'!D60</f>
        <v>0</v>
      </c>
      <c r="E50" s="79">
        <f t="shared" si="1"/>
        <v>0</v>
      </c>
      <c r="F50" s="81">
        <f t="shared" si="2"/>
        <v>0</v>
      </c>
    </row>
    <row r="51" spans="1:6" x14ac:dyDescent="0.25">
      <c r="A51" s="32">
        <f>'Hlášení počtu přípojek'!A61</f>
        <v>1201</v>
      </c>
      <c r="B51" s="32" t="str">
        <f>'Hlášení počtu přípojek'!B61</f>
        <v>CGTN Documentary</v>
      </c>
      <c r="C51" s="72">
        <f>'Hlášení počtu přípojek'!C61</f>
        <v>0</v>
      </c>
      <c r="D51" s="75">
        <f>'Hlášení počtu přípojek'!D61</f>
        <v>0</v>
      </c>
      <c r="E51" s="79">
        <f t="shared" si="1"/>
        <v>0</v>
      </c>
      <c r="F51" s="81">
        <f t="shared" si="2"/>
        <v>0</v>
      </c>
    </row>
    <row r="52" spans="1:6" x14ac:dyDescent="0.25">
      <c r="A52" s="32">
        <f>'Hlášení počtu přípojek'!A62</f>
        <v>769</v>
      </c>
      <c r="B52" s="32" t="str">
        <f>'Hlášení počtu přípojek'!B62</f>
        <v>Cinemax</v>
      </c>
      <c r="C52" s="72">
        <f>'Hlášení počtu přípojek'!C62</f>
        <v>0</v>
      </c>
      <c r="D52" s="75">
        <f>'Hlášení počtu přípojek'!D62</f>
        <v>0</v>
      </c>
      <c r="E52" s="79">
        <f t="shared" si="1"/>
        <v>0</v>
      </c>
      <c r="F52" s="81">
        <f t="shared" si="2"/>
        <v>0</v>
      </c>
    </row>
    <row r="53" spans="1:6" x14ac:dyDescent="0.25">
      <c r="A53" s="32">
        <f>'Hlášení počtu přípojek'!A63</f>
        <v>770</v>
      </c>
      <c r="B53" s="32" t="str">
        <f>'Hlášení počtu přípojek'!B63</f>
        <v>Cinemax 2</v>
      </c>
      <c r="C53" s="72">
        <f>'Hlášení počtu přípojek'!C63</f>
        <v>0</v>
      </c>
      <c r="D53" s="75">
        <f>'Hlášení počtu přípojek'!D63</f>
        <v>0</v>
      </c>
      <c r="E53" s="79">
        <f t="shared" si="1"/>
        <v>0</v>
      </c>
      <c r="F53" s="81">
        <f t="shared" si="2"/>
        <v>0</v>
      </c>
    </row>
    <row r="54" spans="1:6" x14ac:dyDescent="0.25">
      <c r="A54" s="32">
        <f>'Hlášení počtu přípojek'!A64</f>
        <v>1095</v>
      </c>
      <c r="B54" s="32" t="str">
        <f>'Hlášení počtu přípojek'!B64</f>
        <v>Clubland TV</v>
      </c>
      <c r="C54" s="72">
        <f>'Hlášení počtu přípojek'!C64</f>
        <v>0</v>
      </c>
      <c r="D54" s="75">
        <f>'Hlášení počtu přípojek'!D64</f>
        <v>0</v>
      </c>
      <c r="E54" s="79">
        <f t="shared" si="1"/>
        <v>0</v>
      </c>
      <c r="F54" s="81">
        <f t="shared" si="2"/>
        <v>0</v>
      </c>
    </row>
    <row r="55" spans="1:6" x14ac:dyDescent="0.25">
      <c r="A55" s="32">
        <f>'Hlášení počtu přípojek'!A65</f>
        <v>773</v>
      </c>
      <c r="B55" s="32" t="str">
        <f>'Hlášení počtu přípojek'!B65</f>
        <v>CNBC Europe</v>
      </c>
      <c r="C55" s="72">
        <f>'Hlášení počtu přípojek'!C65</f>
        <v>0</v>
      </c>
      <c r="D55" s="75">
        <f>'Hlášení počtu přípojek'!D65</f>
        <v>0</v>
      </c>
      <c r="E55" s="79">
        <f t="shared" si="1"/>
        <v>0</v>
      </c>
      <c r="F55" s="81">
        <f t="shared" si="2"/>
        <v>0</v>
      </c>
    </row>
    <row r="56" spans="1:6" x14ac:dyDescent="0.25">
      <c r="A56" s="32">
        <f>'Hlášení počtu přípojek'!A66</f>
        <v>775</v>
      </c>
      <c r="B56" s="32" t="str">
        <f>'Hlášení počtu přípojek'!B66</f>
        <v>CNN</v>
      </c>
      <c r="C56" s="72">
        <f>'Hlášení počtu přípojek'!C66</f>
        <v>0</v>
      </c>
      <c r="D56" s="75">
        <f>'Hlášení počtu přípojek'!D66</f>
        <v>0</v>
      </c>
      <c r="E56" s="79">
        <f t="shared" si="1"/>
        <v>0</v>
      </c>
      <c r="F56" s="81">
        <f t="shared" si="2"/>
        <v>0</v>
      </c>
    </row>
    <row r="57" spans="1:6" x14ac:dyDescent="0.25">
      <c r="A57" s="32">
        <f>'Hlášení počtu přípojek'!A67</f>
        <v>1219</v>
      </c>
      <c r="B57" s="32" t="str">
        <f>'Hlášení počtu přípojek'!B67</f>
        <v>CNN Prima News</v>
      </c>
      <c r="C57" s="72">
        <f>'Hlášení počtu přípojek'!C67</f>
        <v>0</v>
      </c>
      <c r="D57" s="75">
        <f>'Hlášení počtu přípojek'!D67</f>
        <v>0</v>
      </c>
      <c r="E57" s="79">
        <f t="shared" si="1"/>
        <v>0</v>
      </c>
      <c r="F57" s="81">
        <f t="shared" si="2"/>
        <v>0</v>
      </c>
    </row>
    <row r="58" spans="1:6" x14ac:dyDescent="0.25">
      <c r="A58" s="32">
        <f>'Hlášení počtu přípojek'!A68</f>
        <v>1077</v>
      </c>
      <c r="B58" s="32" t="str">
        <f>'Hlášení počtu přípojek'!B68</f>
        <v>Comedy Central</v>
      </c>
      <c r="C58" s="72">
        <f>'Hlášení počtu přípojek'!C68</f>
        <v>0</v>
      </c>
      <c r="D58" s="75">
        <f>'Hlášení počtu přípojek'!D68</f>
        <v>0</v>
      </c>
      <c r="E58" s="79">
        <f t="shared" si="1"/>
        <v>0</v>
      </c>
      <c r="F58" s="81">
        <f t="shared" si="2"/>
        <v>0</v>
      </c>
    </row>
    <row r="59" spans="1:6" x14ac:dyDescent="0.25">
      <c r="A59" s="32">
        <f>'Hlášení počtu přípojek'!A69</f>
        <v>1078</v>
      </c>
      <c r="B59" s="32" t="str">
        <f>'Hlášení počtu přípojek'!B69</f>
        <v>Comedy Central Extra</v>
      </c>
      <c r="C59" s="72">
        <f>'Hlášení počtu přípojek'!C69</f>
        <v>0</v>
      </c>
      <c r="D59" s="75">
        <f>'Hlášení počtu přípojek'!D69</f>
        <v>0</v>
      </c>
      <c r="E59" s="79">
        <f t="shared" si="1"/>
        <v>0</v>
      </c>
      <c r="F59" s="81">
        <f t="shared" si="2"/>
        <v>0</v>
      </c>
    </row>
    <row r="60" spans="1:6" x14ac:dyDescent="0.25">
      <c r="A60" s="32">
        <f>'Hlášení počtu přípojek'!A70</f>
        <v>1220</v>
      </c>
      <c r="B60" s="32" t="str">
        <f>'Hlášení počtu přípojek'!B70</f>
        <v>Comedy House</v>
      </c>
      <c r="C60" s="72">
        <f>'Hlášení počtu přípojek'!C70</f>
        <v>0</v>
      </c>
      <c r="D60" s="75">
        <f>'Hlášení počtu přípojek'!D70</f>
        <v>0</v>
      </c>
      <c r="E60" s="79">
        <f t="shared" si="1"/>
        <v>0</v>
      </c>
      <c r="F60" s="81">
        <f t="shared" si="2"/>
        <v>0</v>
      </c>
    </row>
    <row r="61" spans="1:6" x14ac:dyDescent="0.25">
      <c r="A61" s="32">
        <f>'Hlášení počtu přípojek'!A71</f>
        <v>1096</v>
      </c>
      <c r="B61" s="32" t="str">
        <f>'Hlášení počtu přípojek'!B71</f>
        <v>Crime and Investigation</v>
      </c>
      <c r="C61" s="72">
        <f>'Hlášení počtu přípojek'!C71</f>
        <v>0</v>
      </c>
      <c r="D61" s="75">
        <f>'Hlášení počtu přípojek'!D71</f>
        <v>0</v>
      </c>
      <c r="E61" s="79">
        <f t="shared" si="1"/>
        <v>0</v>
      </c>
      <c r="F61" s="81">
        <f t="shared" si="2"/>
        <v>0</v>
      </c>
    </row>
    <row r="62" spans="1:6" x14ac:dyDescent="0.25">
      <c r="A62" s="32">
        <f>'Hlášení počtu přípojek'!A72</f>
        <v>778</v>
      </c>
      <c r="B62" s="32" t="str">
        <f>'Hlášení počtu přípojek'!B72</f>
        <v>CS Film</v>
      </c>
      <c r="C62" s="72">
        <f>'Hlášení počtu přípojek'!C72</f>
        <v>0</v>
      </c>
      <c r="D62" s="75">
        <f>'Hlášení počtu přípojek'!D72</f>
        <v>0</v>
      </c>
      <c r="E62" s="79">
        <f t="shared" si="1"/>
        <v>0</v>
      </c>
      <c r="F62" s="81">
        <f t="shared" si="2"/>
        <v>0</v>
      </c>
    </row>
    <row r="63" spans="1:6" x14ac:dyDescent="0.25">
      <c r="A63" s="32">
        <f>'Hlášení počtu přípojek'!A73</f>
        <v>1189</v>
      </c>
      <c r="B63" s="32" t="str">
        <f>'Hlášení počtu přípojek'!B73</f>
        <v>CS History</v>
      </c>
      <c r="C63" s="72">
        <f>'Hlášení počtu přípojek'!C73</f>
        <v>0</v>
      </c>
      <c r="D63" s="75">
        <f>'Hlášení počtu přípojek'!D73</f>
        <v>0</v>
      </c>
      <c r="E63" s="79">
        <f t="shared" si="1"/>
        <v>0</v>
      </c>
      <c r="F63" s="81">
        <f t="shared" si="2"/>
        <v>0</v>
      </c>
    </row>
    <row r="64" spans="1:6" x14ac:dyDescent="0.25">
      <c r="A64" s="32">
        <f>'Hlášení počtu přípojek'!A74</f>
        <v>866</v>
      </c>
      <c r="B64" s="32" t="str">
        <f>'Hlášení počtu přípojek'!B74</f>
        <v>CS Horror</v>
      </c>
      <c r="C64" s="72">
        <f>'Hlášení počtu přípojek'!C74</f>
        <v>0</v>
      </c>
      <c r="D64" s="75">
        <f>'Hlášení počtu přípojek'!D74</f>
        <v>0</v>
      </c>
      <c r="E64" s="79">
        <f t="shared" si="1"/>
        <v>0</v>
      </c>
      <c r="F64" s="81">
        <f t="shared" si="2"/>
        <v>0</v>
      </c>
    </row>
    <row r="65" spans="1:6" x14ac:dyDescent="0.25">
      <c r="A65" s="32">
        <f>'Hlášení počtu přípojek'!A75</f>
        <v>886</v>
      </c>
      <c r="B65" s="32" t="str">
        <f>'Hlášení počtu přípojek'!B75</f>
        <v>CS Mystery</v>
      </c>
      <c r="C65" s="72">
        <f>'Hlášení počtu přípojek'!C75</f>
        <v>0</v>
      </c>
      <c r="D65" s="75">
        <f>'Hlášení počtu přípojek'!D75</f>
        <v>0</v>
      </c>
      <c r="E65" s="79">
        <f t="shared" si="1"/>
        <v>0</v>
      </c>
      <c r="F65" s="81">
        <f t="shared" si="2"/>
        <v>0</v>
      </c>
    </row>
    <row r="66" spans="1:6" x14ac:dyDescent="0.25">
      <c r="A66" s="32">
        <f>'Hlášení počtu přípojek'!A76</f>
        <v>1097</v>
      </c>
      <c r="B66" s="32" t="str">
        <f>'Hlášení počtu přípojek'!B76</f>
        <v>Československo</v>
      </c>
      <c r="C66" s="72">
        <f>'Hlášení počtu přípojek'!C76</f>
        <v>0</v>
      </c>
      <c r="D66" s="75">
        <f>'Hlášení počtu přípojek'!D76</f>
        <v>0</v>
      </c>
      <c r="E66" s="79">
        <f t="shared" si="1"/>
        <v>0</v>
      </c>
      <c r="F66" s="81">
        <f t="shared" si="2"/>
        <v>0</v>
      </c>
    </row>
    <row r="67" spans="1:6" x14ac:dyDescent="0.25">
      <c r="A67" s="32">
        <f>'Hlášení počtu přípojek'!A77</f>
        <v>781</v>
      </c>
      <c r="B67" s="32" t="str">
        <f>'Hlášení počtu přípojek'!B77</f>
        <v>ČT 1</v>
      </c>
      <c r="C67" s="72">
        <f>'Hlášení počtu přípojek'!C77</f>
        <v>0</v>
      </c>
      <c r="D67" s="75">
        <f>'Hlášení počtu přípojek'!D77</f>
        <v>0</v>
      </c>
      <c r="E67" s="79">
        <f t="shared" si="1"/>
        <v>0</v>
      </c>
      <c r="F67" s="81">
        <f t="shared" si="2"/>
        <v>0</v>
      </c>
    </row>
    <row r="68" spans="1:6" x14ac:dyDescent="0.25">
      <c r="A68" s="32">
        <f>'Hlášení počtu přípojek'!A78</f>
        <v>782</v>
      </c>
      <c r="B68" s="32" t="str">
        <f>'Hlášení počtu přípojek'!B78</f>
        <v>ČT 2</v>
      </c>
      <c r="C68" s="72">
        <f>'Hlášení počtu přípojek'!C78</f>
        <v>0</v>
      </c>
      <c r="D68" s="75">
        <f>'Hlášení počtu přípojek'!D78</f>
        <v>0</v>
      </c>
      <c r="E68" s="79">
        <f t="shared" ref="E68:E131" si="3">C68+D68</f>
        <v>0</v>
      </c>
      <c r="F68" s="81">
        <f t="shared" si="2"/>
        <v>0</v>
      </c>
    </row>
    <row r="69" spans="1:6" x14ac:dyDescent="0.25">
      <c r="A69" s="32">
        <f>'Hlášení počtu přípojek'!A79</f>
        <v>783</v>
      </c>
      <c r="B69" s="32" t="str">
        <f>'Hlášení počtu přípojek'!B79</f>
        <v>ČT 24</v>
      </c>
      <c r="C69" s="72">
        <f>'Hlášení počtu přípojek'!C79</f>
        <v>0</v>
      </c>
      <c r="D69" s="75">
        <f>'Hlášení počtu přípojek'!D79</f>
        <v>0</v>
      </c>
      <c r="E69" s="79">
        <f t="shared" si="3"/>
        <v>0</v>
      </c>
      <c r="F69" s="81">
        <f t="shared" si="2"/>
        <v>0</v>
      </c>
    </row>
    <row r="70" spans="1:6" x14ac:dyDescent="0.25">
      <c r="A70" s="32">
        <f>'Hlášení počtu přípojek'!A80</f>
        <v>1221</v>
      </c>
      <c r="B70" s="32" t="str">
        <f>'Hlášení počtu přípojek'!B80</f>
        <v>ČT 3</v>
      </c>
      <c r="C70" s="72">
        <f>'Hlášení počtu přípojek'!C80</f>
        <v>0</v>
      </c>
      <c r="D70" s="75">
        <f>'Hlášení počtu přípojek'!D80</f>
        <v>0</v>
      </c>
      <c r="E70" s="79">
        <f t="shared" si="3"/>
        <v>0</v>
      </c>
      <c r="F70" s="81">
        <f t="shared" si="2"/>
        <v>0</v>
      </c>
    </row>
    <row r="71" spans="1:6" x14ac:dyDescent="0.25">
      <c r="A71" s="32">
        <f>'Hlášení počtu přípojek'!A81</f>
        <v>785</v>
      </c>
      <c r="B71" s="32" t="str">
        <f>'Hlášení počtu přípojek'!B81</f>
        <v>ČT :D/Art</v>
      </c>
      <c r="C71" s="72">
        <f>'Hlášení počtu přípojek'!C81</f>
        <v>0</v>
      </c>
      <c r="D71" s="75">
        <f>'Hlášení počtu přípojek'!D81</f>
        <v>0</v>
      </c>
      <c r="E71" s="79">
        <f t="shared" si="3"/>
        <v>0</v>
      </c>
      <c r="F71" s="81">
        <f t="shared" si="2"/>
        <v>0</v>
      </c>
    </row>
    <row r="72" spans="1:6" x14ac:dyDescent="0.25">
      <c r="A72" s="32">
        <f>'Hlášení počtu přípojek'!A82</f>
        <v>784</v>
      </c>
      <c r="B72" s="32" t="str">
        <f>'Hlášení počtu přípojek'!B82</f>
        <v>ČT Sport</v>
      </c>
      <c r="C72" s="72">
        <f>'Hlášení počtu přípojek'!C82</f>
        <v>0</v>
      </c>
      <c r="D72" s="75">
        <f>'Hlášení počtu přípojek'!D82</f>
        <v>0</v>
      </c>
      <c r="E72" s="79">
        <f t="shared" si="3"/>
        <v>0</v>
      </c>
      <c r="F72" s="81">
        <f t="shared" si="2"/>
        <v>0</v>
      </c>
    </row>
    <row r="73" spans="1:6" x14ac:dyDescent="0.25">
      <c r="A73" s="32">
        <f>'Hlášení počtu přípojek'!A83</f>
        <v>790</v>
      </c>
      <c r="B73" s="32" t="str">
        <f>'Hlášení počtu přípojek'!B83</f>
        <v>Daring / Private</v>
      </c>
      <c r="C73" s="72">
        <f>'Hlášení počtu přípojek'!C83</f>
        <v>0</v>
      </c>
      <c r="D73" s="75">
        <f>'Hlášení počtu přípojek'!D83</f>
        <v>0</v>
      </c>
      <c r="E73" s="79">
        <f t="shared" si="3"/>
        <v>0</v>
      </c>
      <c r="F73" s="81">
        <f t="shared" si="2"/>
        <v>0</v>
      </c>
    </row>
    <row r="74" spans="1:6" x14ac:dyDescent="0.25">
      <c r="A74" s="32">
        <f>'Hlášení počtu přípojek'!A84</f>
        <v>791</v>
      </c>
      <c r="B74" s="32" t="str">
        <f>'Hlášení počtu přípojek'!B84</f>
        <v>Das Erste</v>
      </c>
      <c r="C74" s="72">
        <f>'Hlášení počtu přípojek'!C84</f>
        <v>0</v>
      </c>
      <c r="D74" s="75">
        <f>'Hlášení počtu přípojek'!D84</f>
        <v>0</v>
      </c>
      <c r="E74" s="79">
        <f t="shared" si="3"/>
        <v>0</v>
      </c>
      <c r="F74" s="81">
        <f t="shared" ref="F74:F137" si="4">IF(C74&gt;=D74,C74,D74)</f>
        <v>0</v>
      </c>
    </row>
    <row r="75" spans="1:6" x14ac:dyDescent="0.25">
      <c r="A75" s="32">
        <f>'Hlášení počtu přípojek'!A85</f>
        <v>1098</v>
      </c>
      <c r="B75" s="32" t="str">
        <f>'Hlášení počtu přípojek'!B85</f>
        <v>Daystar TV</v>
      </c>
      <c r="C75" s="72">
        <f>'Hlášení počtu přípojek'!C85</f>
        <v>0</v>
      </c>
      <c r="D75" s="75">
        <f>'Hlášení počtu přípojek'!D85</f>
        <v>0</v>
      </c>
      <c r="E75" s="79">
        <f t="shared" si="3"/>
        <v>0</v>
      </c>
      <c r="F75" s="81">
        <f t="shared" si="4"/>
        <v>0</v>
      </c>
    </row>
    <row r="76" spans="1:6" x14ac:dyDescent="0.25">
      <c r="A76" s="32">
        <f>'Hlášení počtu přípojek'!A86</f>
        <v>1222</v>
      </c>
      <c r="B76" s="32" t="str">
        <f>'Hlášení počtu přípojek'!B86</f>
        <v>Deluxe Music</v>
      </c>
      <c r="C76" s="72">
        <f>'Hlášení počtu přípojek'!C86</f>
        <v>0</v>
      </c>
      <c r="D76" s="75">
        <f>'Hlášení počtu přípojek'!D86</f>
        <v>0</v>
      </c>
      <c r="E76" s="79">
        <f t="shared" si="3"/>
        <v>0</v>
      </c>
      <c r="F76" s="81">
        <f t="shared" si="4"/>
        <v>0</v>
      </c>
    </row>
    <row r="77" spans="1:6" x14ac:dyDescent="0.25">
      <c r="A77" s="32">
        <f>'Hlášení počtu přípojek'!A87</f>
        <v>794</v>
      </c>
      <c r="B77" s="32" t="str">
        <f>'Hlášení počtu přípojek'!B87</f>
        <v>Deutsche Welle</v>
      </c>
      <c r="C77" s="72">
        <f>'Hlášení počtu přípojek'!C87</f>
        <v>0</v>
      </c>
      <c r="D77" s="75">
        <f>'Hlášení počtu přípojek'!D87</f>
        <v>0</v>
      </c>
      <c r="E77" s="79">
        <f t="shared" si="3"/>
        <v>0</v>
      </c>
      <c r="F77" s="81">
        <f t="shared" si="4"/>
        <v>0</v>
      </c>
    </row>
    <row r="78" spans="1:6" x14ac:dyDescent="0.25">
      <c r="A78" s="32">
        <f>'Hlášení počtu přípojek'!A88</f>
        <v>795</v>
      </c>
      <c r="B78" s="32" t="str">
        <f>'Hlášení počtu přípojek'!B88</f>
        <v>Digi Sport 1</v>
      </c>
      <c r="C78" s="72">
        <f>'Hlášení počtu přípojek'!C88</f>
        <v>0</v>
      </c>
      <c r="D78" s="75">
        <f>'Hlášení počtu přípojek'!D88</f>
        <v>0</v>
      </c>
      <c r="E78" s="79">
        <f t="shared" si="3"/>
        <v>0</v>
      </c>
      <c r="F78" s="81">
        <f t="shared" si="4"/>
        <v>0</v>
      </c>
    </row>
    <row r="79" spans="1:6" x14ac:dyDescent="0.25">
      <c r="A79" s="32">
        <f>'Hlášení počtu přípojek'!A89</f>
        <v>796</v>
      </c>
      <c r="B79" s="32" t="str">
        <f>'Hlášení počtu přípojek'!B89</f>
        <v>Digi Sport 2</v>
      </c>
      <c r="C79" s="72">
        <f>'Hlášení počtu přípojek'!C89</f>
        <v>0</v>
      </c>
      <c r="D79" s="75">
        <f>'Hlášení počtu přípojek'!D89</f>
        <v>0</v>
      </c>
      <c r="E79" s="79">
        <f t="shared" si="3"/>
        <v>0</v>
      </c>
      <c r="F79" s="81">
        <f t="shared" si="4"/>
        <v>0</v>
      </c>
    </row>
    <row r="80" spans="1:6" x14ac:dyDescent="0.25">
      <c r="A80" s="32">
        <f>'Hlášení počtu přípojek'!A90</f>
        <v>798</v>
      </c>
      <c r="B80" s="32" t="str">
        <f>'Hlášení počtu přípojek'!B90</f>
        <v>Discovery Channel Europe</v>
      </c>
      <c r="C80" s="72">
        <f>'Hlášení počtu přípojek'!C90</f>
        <v>0</v>
      </c>
      <c r="D80" s="75">
        <f>'Hlášení počtu přípojek'!D90</f>
        <v>0</v>
      </c>
      <c r="E80" s="79">
        <f t="shared" si="3"/>
        <v>0</v>
      </c>
      <c r="F80" s="81">
        <f t="shared" si="4"/>
        <v>0</v>
      </c>
    </row>
    <row r="81" spans="1:6" x14ac:dyDescent="0.25">
      <c r="A81" s="32">
        <f>'Hlášení počtu přípojek'!A91</f>
        <v>1099</v>
      </c>
      <c r="B81" s="32" t="str">
        <f>'Hlášení počtu přípojek'!B91</f>
        <v>Discovery ID</v>
      </c>
      <c r="C81" s="72">
        <f>'Hlášení počtu přípojek'!C91</f>
        <v>0</v>
      </c>
      <c r="D81" s="75">
        <f>'Hlášení počtu přípojek'!D91</f>
        <v>0</v>
      </c>
      <c r="E81" s="79">
        <f t="shared" si="3"/>
        <v>0</v>
      </c>
      <c r="F81" s="81">
        <f t="shared" si="4"/>
        <v>0</v>
      </c>
    </row>
    <row r="82" spans="1:6" x14ac:dyDescent="0.25">
      <c r="A82" s="32">
        <f>'Hlášení počtu přípojek'!A92</f>
        <v>801</v>
      </c>
      <c r="B82" s="32" t="str">
        <f>'Hlášení počtu přípojek'!B92</f>
        <v>Discovery Science</v>
      </c>
      <c r="C82" s="72">
        <f>'Hlášení počtu přípojek'!C92</f>
        <v>0</v>
      </c>
      <c r="D82" s="75">
        <f>'Hlášení počtu přípojek'!D92</f>
        <v>0</v>
      </c>
      <c r="E82" s="79">
        <f t="shared" si="3"/>
        <v>0</v>
      </c>
      <c r="F82" s="81">
        <f t="shared" si="4"/>
        <v>0</v>
      </c>
    </row>
    <row r="83" spans="1:6" x14ac:dyDescent="0.25">
      <c r="A83" s="32">
        <f>'Hlášení počtu přípojek'!A93</f>
        <v>802</v>
      </c>
      <c r="B83" s="32" t="str">
        <f>'Hlášení počtu přípojek'!B93</f>
        <v>Discovery Showcase</v>
      </c>
      <c r="C83" s="72">
        <f>'Hlášení počtu přípojek'!C93</f>
        <v>0</v>
      </c>
      <c r="D83" s="75">
        <f>'Hlášení počtu přípojek'!D93</f>
        <v>0</v>
      </c>
      <c r="E83" s="79">
        <f t="shared" si="3"/>
        <v>0</v>
      </c>
      <c r="F83" s="81">
        <f t="shared" si="4"/>
        <v>0</v>
      </c>
    </row>
    <row r="84" spans="1:6" x14ac:dyDescent="0.25">
      <c r="A84" s="32">
        <f>'Hlášení počtu přípojek'!A94</f>
        <v>1100</v>
      </c>
      <c r="B84" s="32" t="str">
        <f>'Hlášení počtu přípojek'!B94</f>
        <v>Discovery TLC</v>
      </c>
      <c r="C84" s="72">
        <f>'Hlášení počtu přípojek'!C94</f>
        <v>0</v>
      </c>
      <c r="D84" s="75">
        <f>'Hlášení počtu přípojek'!D94</f>
        <v>0</v>
      </c>
      <c r="E84" s="79">
        <f t="shared" si="3"/>
        <v>0</v>
      </c>
      <c r="F84" s="81">
        <f t="shared" si="4"/>
        <v>0</v>
      </c>
    </row>
    <row r="85" spans="1:6" x14ac:dyDescent="0.25">
      <c r="A85" s="32">
        <f>'Hlášení počtu přípojek'!A95</f>
        <v>1101</v>
      </c>
      <c r="B85" s="32" t="str">
        <f>'Hlášení počtu přípojek'!B95</f>
        <v>Discovery Turbo Xtra</v>
      </c>
      <c r="C85" s="72">
        <f>'Hlášení počtu přípojek'!C95</f>
        <v>0</v>
      </c>
      <c r="D85" s="75">
        <f>'Hlášení počtu přípojek'!D95</f>
        <v>0</v>
      </c>
      <c r="E85" s="79">
        <f t="shared" si="3"/>
        <v>0</v>
      </c>
      <c r="F85" s="81">
        <f t="shared" si="4"/>
        <v>0</v>
      </c>
    </row>
    <row r="86" spans="1:6" x14ac:dyDescent="0.25">
      <c r="A86" s="32">
        <f>'Hlášení počtu přípojek'!A96</f>
        <v>803</v>
      </c>
      <c r="B86" s="32" t="str">
        <f>'Hlášení počtu přípojek'!B96</f>
        <v>Discovery World</v>
      </c>
      <c r="C86" s="72">
        <f>'Hlášení počtu přípojek'!C96</f>
        <v>0</v>
      </c>
      <c r="D86" s="75">
        <f>'Hlášení počtu přípojek'!D96</f>
        <v>0</v>
      </c>
      <c r="E86" s="79">
        <f t="shared" si="3"/>
        <v>0</v>
      </c>
      <c r="F86" s="81">
        <f t="shared" si="4"/>
        <v>0</v>
      </c>
    </row>
    <row r="87" spans="1:6" x14ac:dyDescent="0.25">
      <c r="A87" s="32">
        <f>'Hlášení počtu přípojek'!A97</f>
        <v>804</v>
      </c>
      <c r="B87" s="32" t="str">
        <f>'Hlášení počtu přípojek'!B97</f>
        <v>Disney Channel</v>
      </c>
      <c r="C87" s="72">
        <f>'Hlášení počtu přípojek'!C97</f>
        <v>0</v>
      </c>
      <c r="D87" s="75">
        <f>'Hlášení počtu přípojek'!D97</f>
        <v>0</v>
      </c>
      <c r="E87" s="79">
        <f t="shared" si="3"/>
        <v>0</v>
      </c>
      <c r="F87" s="81">
        <f t="shared" si="4"/>
        <v>0</v>
      </c>
    </row>
    <row r="88" spans="1:6" x14ac:dyDescent="0.25">
      <c r="A88" s="32">
        <f>'Hlášení počtu přípojek'!A98</f>
        <v>805</v>
      </c>
      <c r="B88" s="32" t="str">
        <f>'Hlášení počtu přípojek'!B98</f>
        <v>Disney junior</v>
      </c>
      <c r="C88" s="72">
        <f>'Hlášení počtu přípojek'!C98</f>
        <v>0</v>
      </c>
      <c r="D88" s="75">
        <f>'Hlášení počtu přípojek'!D98</f>
        <v>0</v>
      </c>
      <c r="E88" s="79">
        <f t="shared" si="3"/>
        <v>0</v>
      </c>
      <c r="F88" s="81">
        <f t="shared" si="4"/>
        <v>0</v>
      </c>
    </row>
    <row r="89" spans="1:6" x14ac:dyDescent="0.25">
      <c r="A89" s="32">
        <f>'Hlášení počtu přípojek'!A99</f>
        <v>1102</v>
      </c>
      <c r="B89" s="32" t="str">
        <f>'Hlášení počtu přípojek'!B99</f>
        <v>Djazz</v>
      </c>
      <c r="C89" s="72">
        <f>'Hlášení počtu přípojek'!C99</f>
        <v>0</v>
      </c>
      <c r="D89" s="75">
        <f>'Hlášení počtu přípojek'!D99</f>
        <v>0</v>
      </c>
      <c r="E89" s="79">
        <f t="shared" si="3"/>
        <v>0</v>
      </c>
      <c r="F89" s="81">
        <f t="shared" si="4"/>
        <v>0</v>
      </c>
    </row>
    <row r="90" spans="1:6" x14ac:dyDescent="0.25">
      <c r="A90" s="32">
        <f>'Hlášení počtu přípojek'!A100</f>
        <v>786</v>
      </c>
      <c r="B90" s="32" t="str">
        <f>'Hlášení počtu přípojek'!B100</f>
        <v>D-max</v>
      </c>
      <c r="C90" s="72">
        <f>'Hlášení počtu přípojek'!C100</f>
        <v>0</v>
      </c>
      <c r="D90" s="75">
        <f>'Hlášení počtu přípojek'!D100</f>
        <v>0</v>
      </c>
      <c r="E90" s="79">
        <f t="shared" si="3"/>
        <v>0</v>
      </c>
      <c r="F90" s="81">
        <f t="shared" si="4"/>
        <v>0</v>
      </c>
    </row>
    <row r="91" spans="1:6" x14ac:dyDescent="0.25">
      <c r="A91" s="32">
        <f>'Hlášení počtu přípojek'!A101</f>
        <v>806</v>
      </c>
      <c r="B91" s="32" t="str">
        <f>'Hlášení počtu přípojek'!B101</f>
        <v>DocuBox</v>
      </c>
      <c r="C91" s="72">
        <f>'Hlášení počtu přípojek'!C101</f>
        <v>0</v>
      </c>
      <c r="D91" s="75">
        <f>'Hlášení počtu přípojek'!D101</f>
        <v>0</v>
      </c>
      <c r="E91" s="79">
        <f t="shared" si="3"/>
        <v>0</v>
      </c>
      <c r="F91" s="81">
        <f t="shared" si="4"/>
        <v>0</v>
      </c>
    </row>
    <row r="92" spans="1:6" x14ac:dyDescent="0.25">
      <c r="A92" s="32">
        <f>'Hlášení počtu přípojek'!A102</f>
        <v>808</v>
      </c>
      <c r="B92" s="32" t="str">
        <f>'Hlášení počtu přípojek'!B102</f>
        <v>Dom Kino</v>
      </c>
      <c r="C92" s="72">
        <f>'Hlášení počtu přípojek'!C102</f>
        <v>0</v>
      </c>
      <c r="D92" s="75">
        <f>'Hlášení počtu přípojek'!D102</f>
        <v>0</v>
      </c>
      <c r="E92" s="79">
        <f t="shared" si="3"/>
        <v>0</v>
      </c>
      <c r="F92" s="81">
        <f t="shared" si="4"/>
        <v>0</v>
      </c>
    </row>
    <row r="93" spans="1:6" x14ac:dyDescent="0.25">
      <c r="A93" s="32">
        <f>'Hlášení počtu přípojek'!A103</f>
        <v>809</v>
      </c>
      <c r="B93" s="32" t="str">
        <f>'Hlášení počtu přípojek'!B103</f>
        <v>Doma</v>
      </c>
      <c r="C93" s="72">
        <f>'Hlášení počtu přípojek'!C103</f>
        <v>0</v>
      </c>
      <c r="D93" s="75">
        <f>'Hlášení počtu přípojek'!D103</f>
        <v>0</v>
      </c>
      <c r="E93" s="79">
        <f t="shared" si="3"/>
        <v>0</v>
      </c>
      <c r="F93" s="81">
        <f t="shared" si="4"/>
        <v>0</v>
      </c>
    </row>
    <row r="94" spans="1:6" x14ac:dyDescent="0.25">
      <c r="A94" s="32">
        <f>'Hlášení počtu přípojek'!A104</f>
        <v>1103</v>
      </c>
      <c r="B94" s="32" t="str">
        <f>'Hlášení počtu přípojek'!B104</f>
        <v>Dorcel TV</v>
      </c>
      <c r="C94" s="72">
        <f>'Hlášení počtu přípojek'!C104</f>
        <v>0</v>
      </c>
      <c r="D94" s="75">
        <f>'Hlášení počtu přípojek'!D104</f>
        <v>0</v>
      </c>
      <c r="E94" s="79">
        <f t="shared" si="3"/>
        <v>0</v>
      </c>
      <c r="F94" s="81">
        <f t="shared" si="4"/>
        <v>0</v>
      </c>
    </row>
    <row r="95" spans="1:6" x14ac:dyDescent="0.25">
      <c r="A95" s="32">
        <f>'Hlášení počtu přípojek'!A105</f>
        <v>1223</v>
      </c>
      <c r="B95" s="32" t="str">
        <f>'Hlášení počtu přípojek'!B105</f>
        <v>Dorcel XXX</v>
      </c>
      <c r="C95" s="72">
        <f>'Hlášení počtu přípojek'!C105</f>
        <v>0</v>
      </c>
      <c r="D95" s="75">
        <f>'Hlášení počtu přípojek'!D105</f>
        <v>0</v>
      </c>
      <c r="E95" s="79">
        <f t="shared" si="3"/>
        <v>0</v>
      </c>
      <c r="F95" s="81">
        <f t="shared" si="4"/>
        <v>0</v>
      </c>
    </row>
    <row r="96" spans="1:6" x14ac:dyDescent="0.25">
      <c r="A96" s="32">
        <f>'Hlášení počtu přípojek'!A106</f>
        <v>1104</v>
      </c>
      <c r="B96" s="32" t="str">
        <f>'Hlášení počtu přípojek'!B106</f>
        <v>DTX</v>
      </c>
      <c r="C96" s="72">
        <f>'Hlášení počtu přípojek'!C106</f>
        <v>0</v>
      </c>
      <c r="D96" s="75">
        <f>'Hlášení počtu přípojek'!D106</f>
        <v>0</v>
      </c>
      <c r="E96" s="79">
        <f t="shared" si="3"/>
        <v>0</v>
      </c>
      <c r="F96" s="81">
        <f t="shared" si="4"/>
        <v>0</v>
      </c>
    </row>
    <row r="97" spans="1:6" x14ac:dyDescent="0.25">
      <c r="A97" s="32">
        <f>'Hlášení počtu přípojek'!A107</f>
        <v>812</v>
      </c>
      <c r="B97" s="32" t="str">
        <f>'Hlášení počtu přípojek'!B107</f>
        <v>Duck TV</v>
      </c>
      <c r="C97" s="72">
        <f>'Hlášení počtu přípojek'!C107</f>
        <v>0</v>
      </c>
      <c r="D97" s="75">
        <f>'Hlášení počtu přípojek'!D107</f>
        <v>0</v>
      </c>
      <c r="E97" s="79">
        <f t="shared" si="3"/>
        <v>0</v>
      </c>
      <c r="F97" s="81">
        <f t="shared" si="4"/>
        <v>0</v>
      </c>
    </row>
    <row r="98" spans="1:6" x14ac:dyDescent="0.25">
      <c r="A98" s="32">
        <f>'Hlášení počtu přípojek'!A108</f>
        <v>1105</v>
      </c>
      <c r="B98" s="32" t="str">
        <f>'Hlášení počtu přípojek'!B108</f>
        <v>Dusk</v>
      </c>
      <c r="C98" s="72">
        <f>'Hlášení počtu přípojek'!C108</f>
        <v>0</v>
      </c>
      <c r="D98" s="75">
        <f>'Hlášení počtu přípojek'!D108</f>
        <v>0</v>
      </c>
      <c r="E98" s="79">
        <f t="shared" si="3"/>
        <v>0</v>
      </c>
      <c r="F98" s="81">
        <f t="shared" si="4"/>
        <v>0</v>
      </c>
    </row>
    <row r="99" spans="1:6" x14ac:dyDescent="0.25">
      <c r="A99" s="32">
        <f>'Hlášení počtu přípojek'!A109</f>
        <v>814</v>
      </c>
      <c r="B99" s="32" t="str">
        <f>'Hlášení počtu přípojek'!B109</f>
        <v>Dvojka</v>
      </c>
      <c r="C99" s="72">
        <f>'Hlášení počtu přípojek'!C109</f>
        <v>0</v>
      </c>
      <c r="D99" s="75">
        <f>'Hlášení počtu přípojek'!D109</f>
        <v>0</v>
      </c>
      <c r="E99" s="79">
        <f t="shared" si="3"/>
        <v>0</v>
      </c>
      <c r="F99" s="81">
        <f t="shared" si="4"/>
        <v>0</v>
      </c>
    </row>
    <row r="100" spans="1:6" x14ac:dyDescent="0.25">
      <c r="A100" s="32">
        <f>'Hlášení počtu přípojek'!A110</f>
        <v>815</v>
      </c>
      <c r="B100" s="32" t="str">
        <f>'Hlášení počtu přípojek'!B110</f>
        <v>DW-TV</v>
      </c>
      <c r="C100" s="72">
        <f>'Hlášení počtu přípojek'!C110</f>
        <v>0</v>
      </c>
      <c r="D100" s="75">
        <f>'Hlášení počtu přípojek'!D110</f>
        <v>0</v>
      </c>
      <c r="E100" s="79">
        <f t="shared" si="3"/>
        <v>0</v>
      </c>
      <c r="F100" s="81">
        <f t="shared" si="4"/>
        <v>0</v>
      </c>
    </row>
    <row r="101" spans="1:6" x14ac:dyDescent="0.25">
      <c r="A101" s="32">
        <f>'Hlášení počtu přípojek'!A111</f>
        <v>816</v>
      </c>
      <c r="B101" s="32" t="str">
        <f>'Hlášení počtu přípojek'!B111</f>
        <v>E! Entertainment TV</v>
      </c>
      <c r="C101" s="72">
        <f>'Hlášení počtu přípojek'!C111</f>
        <v>0</v>
      </c>
      <c r="D101" s="75">
        <f>'Hlášení počtu přípojek'!D111</f>
        <v>0</v>
      </c>
      <c r="E101" s="79">
        <f t="shared" si="3"/>
        <v>0</v>
      </c>
      <c r="F101" s="81">
        <f t="shared" si="4"/>
        <v>0</v>
      </c>
    </row>
    <row r="102" spans="1:6" x14ac:dyDescent="0.25">
      <c r="A102" s="32">
        <f>'Hlášení počtu přípojek'!A112</f>
        <v>1106</v>
      </c>
      <c r="B102" s="32" t="str">
        <f>'Hlášení počtu přípojek'!B112</f>
        <v>EBS</v>
      </c>
      <c r="C102" s="72">
        <f>'Hlášení počtu přípojek'!C112</f>
        <v>0</v>
      </c>
      <c r="D102" s="75">
        <f>'Hlášení počtu přípojek'!D112</f>
        <v>0</v>
      </c>
      <c r="E102" s="79">
        <f t="shared" si="3"/>
        <v>0</v>
      </c>
      <c r="F102" s="81">
        <f t="shared" si="4"/>
        <v>0</v>
      </c>
    </row>
    <row r="103" spans="1:6" x14ac:dyDescent="0.25">
      <c r="A103" s="32">
        <f>'Hlášení počtu přípojek'!A113</f>
        <v>1107</v>
      </c>
      <c r="B103" s="32" t="str">
        <f>'Hlášení počtu přípojek'!B113</f>
        <v>EBS +</v>
      </c>
      <c r="C103" s="72">
        <f>'Hlášení počtu přípojek'!C113</f>
        <v>0</v>
      </c>
      <c r="D103" s="75">
        <f>'Hlášení počtu přípojek'!D113</f>
        <v>0</v>
      </c>
      <c r="E103" s="79">
        <f t="shared" si="3"/>
        <v>0</v>
      </c>
      <c r="F103" s="81">
        <f t="shared" si="4"/>
        <v>0</v>
      </c>
    </row>
    <row r="104" spans="1:6" x14ac:dyDescent="0.25">
      <c r="A104" s="32">
        <f>'Hlášení počtu přípojek'!A114</f>
        <v>1108</v>
      </c>
      <c r="B104" s="32" t="str">
        <f>'Hlášení počtu přípojek'!B114</f>
        <v>Einsfestival</v>
      </c>
      <c r="C104" s="72">
        <f>'Hlášení počtu přípojek'!C114</f>
        <v>0</v>
      </c>
      <c r="D104" s="75">
        <f>'Hlášení počtu přípojek'!D114</f>
        <v>0</v>
      </c>
      <c r="E104" s="79">
        <f t="shared" si="3"/>
        <v>0</v>
      </c>
      <c r="F104" s="81">
        <f t="shared" si="4"/>
        <v>0</v>
      </c>
    </row>
    <row r="105" spans="1:6" x14ac:dyDescent="0.25">
      <c r="A105" s="32">
        <f>'Hlášení počtu přípojek'!A115</f>
        <v>817</v>
      </c>
      <c r="B105" s="32" t="str">
        <f>'Hlášení počtu přípojek'!B115</f>
        <v>English Learning Club</v>
      </c>
      <c r="C105" s="72">
        <f>'Hlášení počtu přípojek'!C115</f>
        <v>0</v>
      </c>
      <c r="D105" s="75">
        <f>'Hlášení počtu přípojek'!D115</f>
        <v>0</v>
      </c>
      <c r="E105" s="79">
        <f t="shared" si="3"/>
        <v>0</v>
      </c>
      <c r="F105" s="81">
        <f t="shared" si="4"/>
        <v>0</v>
      </c>
    </row>
    <row r="106" spans="1:6" x14ac:dyDescent="0.25">
      <c r="A106" s="32">
        <f>'Hlášení počtu přípojek'!A116</f>
        <v>1109</v>
      </c>
      <c r="B106" s="32" t="str">
        <f>'Hlášení počtu přípojek'!B116</f>
        <v>Epic Drama</v>
      </c>
      <c r="C106" s="72">
        <f>'Hlášení počtu přípojek'!C116</f>
        <v>0</v>
      </c>
      <c r="D106" s="75">
        <f>'Hlášení počtu přípojek'!D116</f>
        <v>0</v>
      </c>
      <c r="E106" s="79">
        <f t="shared" si="3"/>
        <v>0</v>
      </c>
      <c r="F106" s="81">
        <f t="shared" si="4"/>
        <v>0</v>
      </c>
    </row>
    <row r="107" spans="1:6" x14ac:dyDescent="0.25">
      <c r="A107" s="32">
        <f>'Hlášení počtu přípojek'!A117</f>
        <v>818</v>
      </c>
      <c r="B107" s="32" t="str">
        <f>'Hlášení počtu přípojek'!B117</f>
        <v>EroX</v>
      </c>
      <c r="C107" s="72">
        <f>'Hlášení počtu přípojek'!C117</f>
        <v>0</v>
      </c>
      <c r="D107" s="75">
        <f>'Hlášení počtu přípojek'!D117</f>
        <v>0</v>
      </c>
      <c r="E107" s="79">
        <f t="shared" si="3"/>
        <v>0</v>
      </c>
      <c r="F107" s="81">
        <f t="shared" si="4"/>
        <v>0</v>
      </c>
    </row>
    <row r="108" spans="1:6" x14ac:dyDescent="0.25">
      <c r="A108" s="32">
        <f>'Hlášení počtu přípojek'!A118</f>
        <v>819</v>
      </c>
      <c r="B108" s="32" t="str">
        <f>'Hlášení počtu přípojek'!B118</f>
        <v>EroXXX</v>
      </c>
      <c r="C108" s="72">
        <f>'Hlášení počtu přípojek'!C118</f>
        <v>0</v>
      </c>
      <c r="D108" s="75">
        <f>'Hlášení počtu přípojek'!D118</f>
        <v>0</v>
      </c>
      <c r="E108" s="79">
        <f t="shared" si="3"/>
        <v>0</v>
      </c>
      <c r="F108" s="81">
        <f t="shared" si="4"/>
        <v>0</v>
      </c>
    </row>
    <row r="109" spans="1:6" x14ac:dyDescent="0.25">
      <c r="A109" s="32">
        <f>'Hlášení počtu přípojek'!A119</f>
        <v>820</v>
      </c>
      <c r="B109" s="32" t="str">
        <f>'Hlášení počtu přípojek'!B119</f>
        <v>Eska</v>
      </c>
      <c r="C109" s="72">
        <f>'Hlášení počtu přípojek'!C119</f>
        <v>0</v>
      </c>
      <c r="D109" s="75">
        <f>'Hlášení počtu přípojek'!D119</f>
        <v>0</v>
      </c>
      <c r="E109" s="79">
        <f t="shared" si="3"/>
        <v>0</v>
      </c>
      <c r="F109" s="81">
        <f t="shared" si="4"/>
        <v>0</v>
      </c>
    </row>
    <row r="110" spans="1:6" x14ac:dyDescent="0.25">
      <c r="A110" s="32">
        <f>'Hlášení počtu přípojek'!A120</f>
        <v>821</v>
      </c>
      <c r="B110" s="32" t="str">
        <f>'Hlášení počtu přípojek'!B120</f>
        <v>ESPN</v>
      </c>
      <c r="C110" s="72">
        <f>'Hlášení počtu přípojek'!C120</f>
        <v>0</v>
      </c>
      <c r="D110" s="75">
        <f>'Hlášení počtu přípojek'!D120</f>
        <v>0</v>
      </c>
      <c r="E110" s="79">
        <f t="shared" si="3"/>
        <v>0</v>
      </c>
      <c r="F110" s="81">
        <f t="shared" si="4"/>
        <v>0</v>
      </c>
    </row>
    <row r="111" spans="1:6" x14ac:dyDescent="0.25">
      <c r="A111" s="32">
        <f>'Hlášení počtu přípojek'!A121</f>
        <v>824</v>
      </c>
      <c r="B111" s="32" t="str">
        <f>'Hlášení počtu přípojek'!B121</f>
        <v>EuroNews</v>
      </c>
      <c r="C111" s="72">
        <f>'Hlášení počtu přípojek'!C121</f>
        <v>0</v>
      </c>
      <c r="D111" s="75">
        <f>'Hlášení počtu přípojek'!D121</f>
        <v>0</v>
      </c>
      <c r="E111" s="79">
        <f t="shared" si="3"/>
        <v>0</v>
      </c>
      <c r="F111" s="81">
        <f t="shared" si="4"/>
        <v>0</v>
      </c>
    </row>
    <row r="112" spans="1:6" x14ac:dyDescent="0.25">
      <c r="A112" s="32">
        <f>'Hlášení počtu přípojek'!A122</f>
        <v>825</v>
      </c>
      <c r="B112" s="32" t="str">
        <f>'Hlášení počtu přípojek'!B122</f>
        <v>Eurosport</v>
      </c>
      <c r="C112" s="72">
        <f>'Hlášení počtu přípojek'!C122</f>
        <v>0</v>
      </c>
      <c r="D112" s="75">
        <f>'Hlášení počtu přípojek'!D122</f>
        <v>0</v>
      </c>
      <c r="E112" s="79">
        <f t="shared" si="3"/>
        <v>0</v>
      </c>
      <c r="F112" s="81">
        <f t="shared" si="4"/>
        <v>0</v>
      </c>
    </row>
    <row r="113" spans="1:6" x14ac:dyDescent="0.25">
      <c r="A113" s="32">
        <f>'Hlášení počtu přípojek'!A123</f>
        <v>826</v>
      </c>
      <c r="B113" s="32" t="str">
        <f>'Hlášení počtu přípojek'!B123</f>
        <v>Eurosport 2</v>
      </c>
      <c r="C113" s="72">
        <f>'Hlášení počtu přípojek'!C123</f>
        <v>0</v>
      </c>
      <c r="D113" s="75">
        <f>'Hlášení počtu přípojek'!D123</f>
        <v>0</v>
      </c>
      <c r="E113" s="79">
        <f t="shared" si="3"/>
        <v>0</v>
      </c>
      <c r="F113" s="81">
        <f t="shared" si="4"/>
        <v>0</v>
      </c>
    </row>
    <row r="114" spans="1:6" x14ac:dyDescent="0.25">
      <c r="A114" s="32">
        <f>'Hlášení počtu přípojek'!A124</f>
        <v>827</v>
      </c>
      <c r="B114" s="32" t="str">
        <f>'Hlášení počtu přípojek'!B124</f>
        <v>Eurosport News</v>
      </c>
      <c r="C114" s="72">
        <f>'Hlášení počtu přípojek'!C124</f>
        <v>0</v>
      </c>
      <c r="D114" s="75">
        <f>'Hlášení počtu přípojek'!D124</f>
        <v>0</v>
      </c>
      <c r="E114" s="79">
        <f t="shared" si="3"/>
        <v>0</v>
      </c>
      <c r="F114" s="81">
        <f t="shared" si="4"/>
        <v>0</v>
      </c>
    </row>
    <row r="115" spans="1:6" x14ac:dyDescent="0.25">
      <c r="A115" s="32">
        <f>'Hlášení počtu přípojek'!A125</f>
        <v>828</v>
      </c>
      <c r="B115" s="32" t="str">
        <f>'Hlášení počtu přípojek'!B125</f>
        <v>Extasy</v>
      </c>
      <c r="C115" s="72">
        <f>'Hlášení počtu přípojek'!C125</f>
        <v>0</v>
      </c>
      <c r="D115" s="75">
        <f>'Hlášení počtu přípojek'!D125</f>
        <v>0</v>
      </c>
      <c r="E115" s="79">
        <f t="shared" si="3"/>
        <v>0</v>
      </c>
      <c r="F115" s="81">
        <f t="shared" si="4"/>
        <v>0</v>
      </c>
    </row>
    <row r="116" spans="1:6" x14ac:dyDescent="0.25">
      <c r="A116" s="32">
        <f>'Hlášení počtu přípojek'!A126</f>
        <v>829</v>
      </c>
      <c r="B116" s="32" t="str">
        <f>'Hlášení počtu přípojek'!B126</f>
        <v>Extreme Sport</v>
      </c>
      <c r="C116" s="72">
        <f>'Hlášení počtu přípojek'!C126</f>
        <v>0</v>
      </c>
      <c r="D116" s="75">
        <f>'Hlášení počtu přípojek'!D126</f>
        <v>0</v>
      </c>
      <c r="E116" s="79">
        <f t="shared" si="3"/>
        <v>0</v>
      </c>
      <c r="F116" s="81">
        <f t="shared" si="4"/>
        <v>0</v>
      </c>
    </row>
    <row r="117" spans="1:6" x14ac:dyDescent="0.25">
      <c r="A117" s="32">
        <f>'Hlášení počtu přípojek'!A127</f>
        <v>1110</v>
      </c>
      <c r="B117" s="32" t="str">
        <f>'Hlášení počtu přípojek'!B127</f>
        <v>Fashion One</v>
      </c>
      <c r="C117" s="72">
        <f>'Hlášení počtu přípojek'!C127</f>
        <v>0</v>
      </c>
      <c r="D117" s="75">
        <f>'Hlášení počtu přípojek'!D127</f>
        <v>0</v>
      </c>
      <c r="E117" s="79">
        <f t="shared" si="3"/>
        <v>0</v>
      </c>
      <c r="F117" s="81">
        <f t="shared" si="4"/>
        <v>0</v>
      </c>
    </row>
    <row r="118" spans="1:6" x14ac:dyDescent="0.25">
      <c r="A118" s="32">
        <f>'Hlášení počtu přípojek'!A128</f>
        <v>833</v>
      </c>
      <c r="B118" s="32" t="str">
        <f>'Hlášení počtu přípojek'!B128</f>
        <v>Fashion TV Czech</v>
      </c>
      <c r="C118" s="72">
        <f>'Hlášení počtu přípojek'!C128</f>
        <v>0</v>
      </c>
      <c r="D118" s="75">
        <f>'Hlášení počtu přípojek'!D128</f>
        <v>0</v>
      </c>
      <c r="E118" s="79">
        <f t="shared" si="3"/>
        <v>0</v>
      </c>
      <c r="F118" s="81">
        <f t="shared" si="4"/>
        <v>0</v>
      </c>
    </row>
    <row r="119" spans="1:6" x14ac:dyDescent="0.25">
      <c r="A119" s="32">
        <f>'Hlášení počtu přípojek'!A129</f>
        <v>832</v>
      </c>
      <c r="B119" s="32" t="str">
        <f>'Hlášení počtu přípojek'!B129</f>
        <v>FashionBox</v>
      </c>
      <c r="C119" s="72">
        <f>'Hlášení počtu přípojek'!C129</f>
        <v>0</v>
      </c>
      <c r="D119" s="75">
        <f>'Hlášení počtu přípojek'!D129</f>
        <v>0</v>
      </c>
      <c r="E119" s="79">
        <f t="shared" si="3"/>
        <v>0</v>
      </c>
      <c r="F119" s="81">
        <f t="shared" si="4"/>
        <v>0</v>
      </c>
    </row>
    <row r="120" spans="1:6" x14ac:dyDescent="0.25">
      <c r="A120" s="32">
        <f>'Hlášení počtu přípojek'!A130</f>
        <v>1111</v>
      </c>
      <c r="B120" s="32" t="str">
        <f>'Hlášení počtu přípojek'!B130</f>
        <v>Fast&amp;FunBox</v>
      </c>
      <c r="C120" s="72">
        <f>'Hlášení počtu přípojek'!C130</f>
        <v>0</v>
      </c>
      <c r="D120" s="75">
        <f>'Hlášení počtu přípojek'!D130</f>
        <v>0</v>
      </c>
      <c r="E120" s="79">
        <f t="shared" si="3"/>
        <v>0</v>
      </c>
      <c r="F120" s="81">
        <f t="shared" si="4"/>
        <v>0</v>
      </c>
    </row>
    <row r="121" spans="1:6" x14ac:dyDescent="0.25">
      <c r="A121" s="32">
        <f>'Hlášení počtu přípojek'!A131</f>
        <v>834</v>
      </c>
      <c r="B121" s="32" t="str">
        <f>'Hlášení počtu přípojek'!B131</f>
        <v>FightBox</v>
      </c>
      <c r="C121" s="72">
        <f>'Hlášení počtu přípojek'!C131</f>
        <v>0</v>
      </c>
      <c r="D121" s="75">
        <f>'Hlášení počtu přípojek'!D131</f>
        <v>0</v>
      </c>
      <c r="E121" s="79">
        <f t="shared" si="3"/>
        <v>0</v>
      </c>
      <c r="F121" s="81">
        <f t="shared" si="4"/>
        <v>0</v>
      </c>
    </row>
    <row r="122" spans="1:6" x14ac:dyDescent="0.25">
      <c r="A122" s="32">
        <f>'Hlášení počtu přípojek'!A132</f>
        <v>835</v>
      </c>
      <c r="B122" s="32" t="str">
        <f>'Hlášení počtu přípojek'!B132</f>
        <v>Film +</v>
      </c>
      <c r="C122" s="72">
        <f>'Hlášení počtu přípojek'!C132</f>
        <v>0</v>
      </c>
      <c r="D122" s="75">
        <f>'Hlášení počtu přípojek'!D132</f>
        <v>0</v>
      </c>
      <c r="E122" s="79">
        <f t="shared" si="3"/>
        <v>0</v>
      </c>
      <c r="F122" s="81">
        <f t="shared" si="4"/>
        <v>0</v>
      </c>
    </row>
    <row r="123" spans="1:6" x14ac:dyDescent="0.25">
      <c r="A123" s="32">
        <f>'Hlášení počtu přípojek'!A133</f>
        <v>841</v>
      </c>
      <c r="B123" s="32" t="str">
        <f>'Hlášení počtu přípojek'!B133</f>
        <v>Film Europe</v>
      </c>
      <c r="C123" s="72">
        <f>'Hlášení počtu přípojek'!C133</f>
        <v>0</v>
      </c>
      <c r="D123" s="75">
        <f>'Hlášení počtu přípojek'!D133</f>
        <v>0</v>
      </c>
      <c r="E123" s="79">
        <f t="shared" si="3"/>
        <v>0</v>
      </c>
      <c r="F123" s="81">
        <f t="shared" si="4"/>
        <v>0</v>
      </c>
    </row>
    <row r="124" spans="1:6" x14ac:dyDescent="0.25">
      <c r="A124" s="32">
        <f>'Hlášení počtu přípojek'!A134</f>
        <v>836</v>
      </c>
      <c r="B124" s="32" t="str">
        <f>'Hlášení počtu přípojek'!B134</f>
        <v>FilmBox</v>
      </c>
      <c r="C124" s="72">
        <f>'Hlášení počtu přípojek'!C134</f>
        <v>0</v>
      </c>
      <c r="D124" s="75">
        <f>'Hlášení počtu přípojek'!D134</f>
        <v>0</v>
      </c>
      <c r="E124" s="79">
        <f t="shared" si="3"/>
        <v>0</v>
      </c>
      <c r="F124" s="81">
        <f t="shared" si="4"/>
        <v>0</v>
      </c>
    </row>
    <row r="125" spans="1:6" x14ac:dyDescent="0.25">
      <c r="A125" s="32">
        <f>'Hlášení počtu přípojek'!A135</f>
        <v>1113</v>
      </c>
      <c r="B125" s="32" t="str">
        <f>'Hlášení počtu přípojek'!B135</f>
        <v>FilmBox Arthouse</v>
      </c>
      <c r="C125" s="72">
        <f>'Hlášení počtu přípojek'!C135</f>
        <v>0</v>
      </c>
      <c r="D125" s="75">
        <f>'Hlášení počtu přípojek'!D135</f>
        <v>0</v>
      </c>
      <c r="E125" s="79">
        <f t="shared" si="3"/>
        <v>0</v>
      </c>
      <c r="F125" s="81">
        <f t="shared" si="4"/>
        <v>0</v>
      </c>
    </row>
    <row r="126" spans="1:6" x14ac:dyDescent="0.25">
      <c r="A126" s="32">
        <f>'Hlášení počtu přípojek'!E12</f>
        <v>837</v>
      </c>
      <c r="B126" s="32" t="str">
        <f>'Hlášení počtu přípojek'!F12</f>
        <v>FilmBox Extra</v>
      </c>
      <c r="C126" s="72">
        <f>'Hlášení počtu přípojek'!G12</f>
        <v>0</v>
      </c>
      <c r="D126" s="75">
        <f>'Hlášení počtu přípojek'!H12</f>
        <v>0</v>
      </c>
      <c r="E126" s="79">
        <f t="shared" si="3"/>
        <v>0</v>
      </c>
      <c r="F126" s="81">
        <f t="shared" si="4"/>
        <v>0</v>
      </c>
    </row>
    <row r="127" spans="1:6" x14ac:dyDescent="0.25">
      <c r="A127" s="32">
        <f>'Hlášení počtu přípojek'!E13</f>
        <v>838</v>
      </c>
      <c r="B127" s="32" t="str">
        <f>'Hlášení počtu přípojek'!F13</f>
        <v>FilmBox Family</v>
      </c>
      <c r="C127" s="72">
        <f>'Hlášení počtu přípojek'!G13</f>
        <v>0</v>
      </c>
      <c r="D127" s="75">
        <f>'Hlášení počtu přípojek'!H13</f>
        <v>0</v>
      </c>
      <c r="E127" s="79">
        <f t="shared" si="3"/>
        <v>0</v>
      </c>
      <c r="F127" s="81">
        <f t="shared" si="4"/>
        <v>0</v>
      </c>
    </row>
    <row r="128" spans="1:6" x14ac:dyDescent="0.25">
      <c r="A128" s="32">
        <f>'Hlášení počtu přípojek'!E14</f>
        <v>839</v>
      </c>
      <c r="B128" s="32" t="str">
        <f>'Hlášení počtu přípojek'!F14</f>
        <v>FilmBox Plus</v>
      </c>
      <c r="C128" s="72">
        <f>'Hlášení počtu přípojek'!G14</f>
        <v>0</v>
      </c>
      <c r="D128" s="75">
        <f>'Hlášení počtu přípojek'!H14</f>
        <v>0</v>
      </c>
      <c r="E128" s="79">
        <f t="shared" si="3"/>
        <v>0</v>
      </c>
      <c r="F128" s="81">
        <f t="shared" si="4"/>
        <v>0</v>
      </c>
    </row>
    <row r="129" spans="1:8" x14ac:dyDescent="0.25">
      <c r="A129" s="32">
        <f>'Hlášení počtu přípojek'!E15</f>
        <v>840</v>
      </c>
      <c r="B129" s="32" t="str">
        <f>'Hlášení počtu přípojek'!F15</f>
        <v>FilmBox Premium</v>
      </c>
      <c r="C129" s="72">
        <f>'Hlášení počtu přípojek'!G15</f>
        <v>0</v>
      </c>
      <c r="D129" s="75">
        <f>'Hlášení počtu přípojek'!H15</f>
        <v>0</v>
      </c>
      <c r="E129" s="79">
        <f t="shared" si="3"/>
        <v>0</v>
      </c>
      <c r="F129" s="81">
        <f t="shared" si="4"/>
        <v>0</v>
      </c>
    </row>
    <row r="130" spans="1:8" x14ac:dyDescent="0.25">
      <c r="A130" s="32">
        <f>'Hlášení počtu přípojek'!E16</f>
        <v>1225</v>
      </c>
      <c r="B130" s="32" t="str">
        <f>'Hlášení počtu přípojek'!F16</f>
        <v>FILMPro</v>
      </c>
      <c r="C130" s="72">
        <f>'Hlášení počtu přípojek'!G16</f>
        <v>0</v>
      </c>
      <c r="D130" s="75">
        <f>'Hlášení počtu přípojek'!H16</f>
        <v>0</v>
      </c>
      <c r="E130" s="79">
        <f t="shared" si="3"/>
        <v>0</v>
      </c>
      <c r="F130" s="81">
        <f t="shared" si="4"/>
        <v>0</v>
      </c>
      <c r="H130" s="34"/>
    </row>
    <row r="131" spans="1:8" x14ac:dyDescent="0.25">
      <c r="A131" s="32">
        <f>'Hlášení počtu přípojek'!E17</f>
        <v>842</v>
      </c>
      <c r="B131" s="32" t="str">
        <f>'Hlášení počtu přípojek'!F17</f>
        <v>Fine Living Network</v>
      </c>
      <c r="C131" s="72">
        <f>'Hlášení počtu přípojek'!G17</f>
        <v>0</v>
      </c>
      <c r="D131" s="75">
        <f>'Hlášení počtu přípojek'!H17</f>
        <v>0</v>
      </c>
      <c r="E131" s="79">
        <f t="shared" si="3"/>
        <v>0</v>
      </c>
      <c r="F131" s="81">
        <f t="shared" si="4"/>
        <v>0</v>
      </c>
      <c r="H131" s="34"/>
    </row>
    <row r="132" spans="1:8" x14ac:dyDescent="0.25">
      <c r="A132" s="32">
        <f>'Hlášení počtu přípojek'!E18</f>
        <v>843</v>
      </c>
      <c r="B132" s="32" t="str">
        <f>'Hlášení počtu přípojek'!F18</f>
        <v>Fishing § Hunting</v>
      </c>
      <c r="C132" s="72">
        <f>'Hlášení počtu přípojek'!G18</f>
        <v>0</v>
      </c>
      <c r="D132" s="75">
        <f>'Hlášení počtu přípojek'!H18</f>
        <v>0</v>
      </c>
      <c r="E132" s="79">
        <f t="shared" ref="E132:E195" si="5">C132+D132</f>
        <v>0</v>
      </c>
      <c r="F132" s="81">
        <f t="shared" si="4"/>
        <v>0</v>
      </c>
      <c r="H132" s="34"/>
    </row>
    <row r="133" spans="1:8" x14ac:dyDescent="0.25">
      <c r="A133" s="32">
        <f>'Hlášení počtu přípojek'!E19</f>
        <v>1021</v>
      </c>
      <c r="B133" s="32" t="str">
        <f>'Hlášení počtu přípojek'!F19</f>
        <v>Fokus TV</v>
      </c>
      <c r="C133" s="72">
        <f>'Hlášení počtu přípojek'!G19</f>
        <v>0</v>
      </c>
      <c r="D133" s="75">
        <f>'Hlášení počtu přípojek'!H19</f>
        <v>0</v>
      </c>
      <c r="E133" s="79">
        <f t="shared" si="5"/>
        <v>0</v>
      </c>
      <c r="F133" s="81">
        <f t="shared" si="4"/>
        <v>0</v>
      </c>
      <c r="H133" s="34"/>
    </row>
    <row r="134" spans="1:8" x14ac:dyDescent="0.25">
      <c r="A134" s="32">
        <f>'Hlášení počtu přípojek'!E20</f>
        <v>1079</v>
      </c>
      <c r="B134" s="32" t="str">
        <f>'Hlášení počtu přípojek'!F20</f>
        <v>Food Network</v>
      </c>
      <c r="C134" s="72">
        <f>'Hlášení počtu přípojek'!G20</f>
        <v>0</v>
      </c>
      <c r="D134" s="75">
        <f>'Hlášení počtu přípojek'!H20</f>
        <v>0</v>
      </c>
      <c r="E134" s="79">
        <f t="shared" si="5"/>
        <v>0</v>
      </c>
      <c r="F134" s="81">
        <f t="shared" si="4"/>
        <v>0</v>
      </c>
      <c r="H134" s="34"/>
    </row>
    <row r="135" spans="1:8" x14ac:dyDescent="0.25">
      <c r="A135" s="32">
        <f>'Hlášení počtu přípojek'!E21</f>
        <v>1114</v>
      </c>
      <c r="B135" s="32" t="str">
        <f>'Hlášení počtu přípojek'!F21</f>
        <v>Forces TV</v>
      </c>
      <c r="C135" s="72">
        <f>'Hlášení počtu přípojek'!G21</f>
        <v>0</v>
      </c>
      <c r="D135" s="75">
        <f>'Hlášení počtu přípojek'!H21</f>
        <v>0</v>
      </c>
      <c r="E135" s="79">
        <f t="shared" si="5"/>
        <v>0</v>
      </c>
      <c r="F135" s="81">
        <f t="shared" si="4"/>
        <v>0</v>
      </c>
      <c r="H135" s="34"/>
    </row>
    <row r="136" spans="1:8" x14ac:dyDescent="0.25">
      <c r="A136" s="32">
        <f>'Hlášení počtu přípojek'!E22</f>
        <v>851</v>
      </c>
      <c r="B136" s="32" t="str">
        <f>'Hlášení počtu přípojek'!F22</f>
        <v>France 24</v>
      </c>
      <c r="C136" s="72">
        <f>'Hlášení počtu přípojek'!G22</f>
        <v>0</v>
      </c>
      <c r="D136" s="75">
        <f>'Hlášení počtu přípojek'!H22</f>
        <v>0</v>
      </c>
      <c r="E136" s="79">
        <f t="shared" si="5"/>
        <v>0</v>
      </c>
      <c r="F136" s="81">
        <f t="shared" si="4"/>
        <v>0</v>
      </c>
      <c r="H136" s="34"/>
    </row>
    <row r="137" spans="1:8" x14ac:dyDescent="0.25">
      <c r="A137" s="32">
        <f>'Hlášení počtu přípojek'!E23</f>
        <v>1202</v>
      </c>
      <c r="B137" s="32" t="str">
        <f>'Hlášení počtu přípojek'!F23</f>
        <v>France 24 En</v>
      </c>
      <c r="C137" s="72">
        <f>'Hlášení počtu přípojek'!G23</f>
        <v>0</v>
      </c>
      <c r="D137" s="75">
        <f>'Hlášení počtu přípojek'!H23</f>
        <v>0</v>
      </c>
      <c r="E137" s="79">
        <f t="shared" si="5"/>
        <v>0</v>
      </c>
      <c r="F137" s="81">
        <f t="shared" si="4"/>
        <v>0</v>
      </c>
      <c r="H137" s="34"/>
    </row>
    <row r="138" spans="1:8" x14ac:dyDescent="0.25">
      <c r="A138" s="32">
        <f>'Hlášení počtu přípojek'!E24</f>
        <v>856</v>
      </c>
      <c r="B138" s="32" t="str">
        <f>'Hlášení počtu přípojek'!F24</f>
        <v>Ginx</v>
      </c>
      <c r="C138" s="72">
        <f>'Hlášení počtu přípojek'!G24</f>
        <v>0</v>
      </c>
      <c r="D138" s="75">
        <f>'Hlášení počtu přípojek'!H24</f>
        <v>0</v>
      </c>
      <c r="E138" s="79">
        <f t="shared" si="5"/>
        <v>0</v>
      </c>
      <c r="F138" s="81">
        <f t="shared" ref="F138:F201" si="6">IF(C138&gt;=D138,C138,D138)</f>
        <v>0</v>
      </c>
      <c r="H138" s="34"/>
    </row>
    <row r="139" spans="1:8" x14ac:dyDescent="0.25">
      <c r="A139" s="32">
        <f>'Hlášení počtu přípojek'!E25</f>
        <v>857</v>
      </c>
      <c r="B139" s="32" t="str">
        <f>'Hlášení počtu přípojek'!F25</f>
        <v>Golf Channel</v>
      </c>
      <c r="C139" s="72">
        <f>'Hlášení počtu přípojek'!G25</f>
        <v>0</v>
      </c>
      <c r="D139" s="75">
        <f>'Hlášení počtu přípojek'!H25</f>
        <v>0</v>
      </c>
      <c r="E139" s="79">
        <f t="shared" si="5"/>
        <v>0</v>
      </c>
      <c r="F139" s="81">
        <f t="shared" si="6"/>
        <v>0</v>
      </c>
      <c r="H139" s="34"/>
    </row>
    <row r="140" spans="1:8" x14ac:dyDescent="0.25">
      <c r="A140" s="32">
        <f>'Hlášení počtu přípojek'!E26</f>
        <v>1115</v>
      </c>
      <c r="B140" s="32" t="str">
        <f>'Hlášení počtu přípojek'!F26</f>
        <v>H 2</v>
      </c>
      <c r="C140" s="72">
        <f>'Hlášení počtu přípojek'!G26</f>
        <v>0</v>
      </c>
      <c r="D140" s="75">
        <f>'Hlášení počtu přípojek'!H26</f>
        <v>0</v>
      </c>
      <c r="E140" s="79">
        <f t="shared" si="5"/>
        <v>0</v>
      </c>
      <c r="F140" s="81">
        <f t="shared" si="6"/>
        <v>0</v>
      </c>
      <c r="H140" s="34"/>
    </row>
    <row r="141" spans="1:8" x14ac:dyDescent="0.25">
      <c r="A141" s="32">
        <f>'Hlášení počtu přípojek'!E27</f>
        <v>859</v>
      </c>
      <c r="B141" s="32" t="str">
        <f>'Hlášení počtu přípojek'!F27</f>
        <v>Harmonie</v>
      </c>
      <c r="C141" s="72">
        <f>'Hlášení počtu přípojek'!G27</f>
        <v>0</v>
      </c>
      <c r="D141" s="75">
        <f>'Hlášení počtu přípojek'!H27</f>
        <v>0</v>
      </c>
      <c r="E141" s="79">
        <f t="shared" si="5"/>
        <v>0</v>
      </c>
      <c r="F141" s="81">
        <f t="shared" si="6"/>
        <v>0</v>
      </c>
      <c r="H141" s="34"/>
    </row>
    <row r="142" spans="1:8" x14ac:dyDescent="0.25">
      <c r="A142" s="32">
        <f>'Hlášení počtu přípojek'!E28</f>
        <v>860</v>
      </c>
      <c r="B142" s="32" t="str">
        <f>'Hlášení počtu přípojek'!F28</f>
        <v>HBO</v>
      </c>
      <c r="C142" s="72">
        <f>'Hlášení počtu přípojek'!G28</f>
        <v>0</v>
      </c>
      <c r="D142" s="75">
        <f>'Hlášení počtu přípojek'!H28</f>
        <v>0</v>
      </c>
      <c r="E142" s="79">
        <f t="shared" si="5"/>
        <v>0</v>
      </c>
      <c r="F142" s="81">
        <f t="shared" si="6"/>
        <v>0</v>
      </c>
      <c r="H142" s="34"/>
    </row>
    <row r="143" spans="1:8" x14ac:dyDescent="0.25">
      <c r="A143" s="32">
        <f>'Hlášení počtu přípojek'!E29</f>
        <v>861</v>
      </c>
      <c r="B143" s="32" t="str">
        <f>'Hlášení počtu přípojek'!F29</f>
        <v>HBO 2</v>
      </c>
      <c r="C143" s="72">
        <f>'Hlášení počtu přípojek'!G29</f>
        <v>0</v>
      </c>
      <c r="D143" s="75">
        <f>'Hlášení počtu přípojek'!H29</f>
        <v>0</v>
      </c>
      <c r="E143" s="79">
        <f t="shared" si="5"/>
        <v>0</v>
      </c>
      <c r="F143" s="81">
        <f t="shared" si="6"/>
        <v>0</v>
      </c>
      <c r="H143" s="34"/>
    </row>
    <row r="144" spans="1:8" x14ac:dyDescent="0.25">
      <c r="A144" s="32">
        <f>'Hlášení počtu přípojek'!E30</f>
        <v>1116</v>
      </c>
      <c r="B144" s="32" t="str">
        <f>'Hlášení počtu přípojek'!F30</f>
        <v>HBO 3</v>
      </c>
      <c r="C144" s="72">
        <f>'Hlášení počtu přípojek'!G30</f>
        <v>0</v>
      </c>
      <c r="D144" s="75">
        <f>'Hlášení počtu přípojek'!H30</f>
        <v>0</v>
      </c>
      <c r="E144" s="79">
        <f t="shared" si="5"/>
        <v>0</v>
      </c>
      <c r="F144" s="81">
        <f t="shared" si="6"/>
        <v>0</v>
      </c>
      <c r="H144" s="34"/>
    </row>
    <row r="145" spans="1:8" x14ac:dyDescent="0.25">
      <c r="A145" s="32">
        <f>'Hlášení počtu přípojek'!E31</f>
        <v>862</v>
      </c>
      <c r="B145" s="32" t="str">
        <f>'Hlášení počtu přípojek'!F31</f>
        <v>HBO Comedy</v>
      </c>
      <c r="C145" s="72">
        <f>'Hlášení počtu přípojek'!G31</f>
        <v>0</v>
      </c>
      <c r="D145" s="75">
        <f>'Hlášení počtu přípojek'!H31</f>
        <v>0</v>
      </c>
      <c r="E145" s="79">
        <f t="shared" si="5"/>
        <v>0</v>
      </c>
      <c r="F145" s="81">
        <f t="shared" si="6"/>
        <v>0</v>
      </c>
      <c r="H145" s="34"/>
    </row>
    <row r="146" spans="1:8" x14ac:dyDescent="0.25">
      <c r="A146" s="32">
        <f>'Hlášení počtu přípojek'!E32</f>
        <v>865</v>
      </c>
      <c r="B146" s="32" t="str">
        <f>'Hlášení počtu přípojek'!F32</f>
        <v>History Channel</v>
      </c>
      <c r="C146" s="72">
        <f>'Hlášení počtu přípojek'!G32</f>
        <v>0</v>
      </c>
      <c r="D146" s="75">
        <f>'Hlášení počtu přípojek'!H32</f>
        <v>0</v>
      </c>
      <c r="E146" s="79">
        <f t="shared" si="5"/>
        <v>0</v>
      </c>
      <c r="F146" s="81">
        <f t="shared" si="6"/>
        <v>0</v>
      </c>
      <c r="H146" s="34"/>
    </row>
    <row r="147" spans="1:8" x14ac:dyDescent="0.25">
      <c r="A147" s="32">
        <f>'Hlášení počtu přípojek'!E33</f>
        <v>1203</v>
      </c>
      <c r="B147" s="32" t="str">
        <f>'Hlášení počtu přípojek'!F33</f>
        <v>Hobby TV</v>
      </c>
      <c r="C147" s="72">
        <f>'Hlášení počtu přípojek'!G33</f>
        <v>0</v>
      </c>
      <c r="D147" s="75">
        <f>'Hlášení počtu přípojek'!H33</f>
        <v>0</v>
      </c>
      <c r="E147" s="79">
        <f t="shared" si="5"/>
        <v>0</v>
      </c>
      <c r="F147" s="81">
        <f t="shared" si="6"/>
        <v>0</v>
      </c>
      <c r="H147" s="34"/>
    </row>
    <row r="148" spans="1:8" x14ac:dyDescent="0.25">
      <c r="A148" s="32">
        <f>'Hlášení počtu přípojek'!E34</f>
        <v>1117</v>
      </c>
      <c r="B148" s="32" t="str">
        <f>'Hlášení počtu přípojek'!F34</f>
        <v>Horse and Country</v>
      </c>
      <c r="C148" s="72">
        <f>'Hlášení počtu přípojek'!G34</f>
        <v>0</v>
      </c>
      <c r="D148" s="75">
        <f>'Hlášení počtu přípojek'!H34</f>
        <v>0</v>
      </c>
      <c r="E148" s="79">
        <f t="shared" si="5"/>
        <v>0</v>
      </c>
      <c r="F148" s="81">
        <f t="shared" si="6"/>
        <v>0</v>
      </c>
      <c r="H148" s="34"/>
    </row>
    <row r="149" spans="1:8" x14ac:dyDescent="0.25">
      <c r="A149" s="32">
        <f>'Hlášení počtu přípojek'!E35</f>
        <v>1118</v>
      </c>
      <c r="B149" s="32" t="str">
        <f>'Hlášení počtu přípojek'!F35</f>
        <v>HR-Fernsehen</v>
      </c>
      <c r="C149" s="72">
        <f>'Hlášení počtu přípojek'!G35</f>
        <v>0</v>
      </c>
      <c r="D149" s="75">
        <f>'Hlášení počtu přípojek'!H35</f>
        <v>0</v>
      </c>
      <c r="E149" s="79">
        <f t="shared" si="5"/>
        <v>0</v>
      </c>
      <c r="F149" s="81">
        <f t="shared" si="6"/>
        <v>0</v>
      </c>
      <c r="H149" s="34"/>
    </row>
    <row r="150" spans="1:8" x14ac:dyDescent="0.25">
      <c r="A150" s="32">
        <f>'Hlášení počtu přípojek'!E36</f>
        <v>1246</v>
      </c>
      <c r="B150" s="32" t="str">
        <f>'Hlášení počtu přípojek'!F36</f>
        <v>HRT 4</v>
      </c>
      <c r="C150" s="72">
        <f>'Hlášení počtu přípojek'!G36</f>
        <v>0</v>
      </c>
      <c r="D150" s="75">
        <f>'Hlášení počtu přípojek'!H36</f>
        <v>0</v>
      </c>
      <c r="E150" s="79">
        <f t="shared" si="5"/>
        <v>0</v>
      </c>
      <c r="F150" s="81">
        <f t="shared" si="6"/>
        <v>0</v>
      </c>
      <c r="H150" s="34"/>
    </row>
    <row r="151" spans="1:8" x14ac:dyDescent="0.25">
      <c r="A151" s="32">
        <f>'Hlášení počtu přípojek'!E37</f>
        <v>1247</v>
      </c>
      <c r="B151" s="32" t="str">
        <f>'Hlášení počtu přípojek'!F37</f>
        <v>HRT Int.</v>
      </c>
      <c r="C151" s="72">
        <f>'Hlášení počtu přípojek'!G37</f>
        <v>0</v>
      </c>
      <c r="D151" s="75">
        <f>'Hlášení počtu přípojek'!H37</f>
        <v>0</v>
      </c>
      <c r="E151" s="79">
        <f t="shared" si="5"/>
        <v>0</v>
      </c>
      <c r="F151" s="81">
        <f t="shared" si="6"/>
        <v>0</v>
      </c>
      <c r="H151" s="34"/>
    </row>
    <row r="152" spans="1:8" x14ac:dyDescent="0.25">
      <c r="A152" s="32">
        <f>'Hlášení počtu přípojek'!E38</f>
        <v>868</v>
      </c>
      <c r="B152" s="32" t="str">
        <f>'Hlášení počtu přípojek'!F38</f>
        <v>Hustler TV</v>
      </c>
      <c r="C152" s="72">
        <f>'Hlášení počtu přípojek'!G38</f>
        <v>0</v>
      </c>
      <c r="D152" s="75">
        <f>'Hlášení počtu přípojek'!H38</f>
        <v>0</v>
      </c>
      <c r="E152" s="79">
        <f t="shared" si="5"/>
        <v>0</v>
      </c>
      <c r="F152" s="81">
        <f t="shared" si="6"/>
        <v>0</v>
      </c>
      <c r="H152" s="34"/>
    </row>
    <row r="153" spans="1:8" x14ac:dyDescent="0.25">
      <c r="A153" s="32">
        <f>'Hlášení počtu přípojek'!E39</f>
        <v>869</v>
      </c>
      <c r="B153" s="32" t="str">
        <f>'Hlášení počtu přípojek'!F39</f>
        <v>Channel One Russia</v>
      </c>
      <c r="C153" s="72">
        <f>'Hlášení počtu přípojek'!G39</f>
        <v>0</v>
      </c>
      <c r="D153" s="75">
        <f>'Hlášení počtu přípojek'!H39</f>
        <v>0</v>
      </c>
      <c r="E153" s="79">
        <f t="shared" si="5"/>
        <v>0</v>
      </c>
      <c r="F153" s="81">
        <f t="shared" si="6"/>
        <v>0</v>
      </c>
      <c r="H153" s="34"/>
    </row>
    <row r="154" spans="1:8" x14ac:dyDescent="0.25">
      <c r="A154" s="32">
        <f>'Hlášení počtu přípojek'!E40</f>
        <v>1120</v>
      </c>
      <c r="B154" s="32" t="str">
        <f>'Hlášení počtu přípojek'!F40</f>
        <v>i Vysočina</v>
      </c>
      <c r="C154" s="72">
        <f>'Hlášení počtu přípojek'!G40</f>
        <v>0</v>
      </c>
      <c r="D154" s="75">
        <f>'Hlášení počtu přípojek'!H40</f>
        <v>0</v>
      </c>
      <c r="E154" s="79">
        <f t="shared" si="5"/>
        <v>0</v>
      </c>
      <c r="F154" s="81">
        <f t="shared" si="6"/>
        <v>0</v>
      </c>
      <c r="H154" s="34"/>
    </row>
    <row r="155" spans="1:8" x14ac:dyDescent="0.25">
      <c r="A155" s="32">
        <f>'Hlášení počtu přípojek'!E41</f>
        <v>1226</v>
      </c>
      <c r="B155" s="32" t="str">
        <f>'Hlášení počtu přípojek'!F41</f>
        <v>ID Extra</v>
      </c>
      <c r="C155" s="72">
        <f>'Hlášení počtu přípojek'!G41</f>
        <v>0</v>
      </c>
      <c r="D155" s="75">
        <f>'Hlášení počtu přípojek'!H41</f>
        <v>0</v>
      </c>
      <c r="E155" s="79">
        <f t="shared" si="5"/>
        <v>0</v>
      </c>
      <c r="F155" s="81">
        <f t="shared" si="6"/>
        <v>0</v>
      </c>
      <c r="H155" s="34"/>
    </row>
    <row r="156" spans="1:8" x14ac:dyDescent="0.25">
      <c r="A156" s="32">
        <f>'Hlášení počtu přípojek'!E42</f>
        <v>1227</v>
      </c>
      <c r="B156" s="32" t="str">
        <f>'Hlášení počtu přípojek'!F42</f>
        <v>IDX</v>
      </c>
      <c r="C156" s="72">
        <f>'Hlášení počtu přípojek'!G42</f>
        <v>0</v>
      </c>
      <c r="D156" s="75">
        <f>'Hlášení počtu přípojek'!H42</f>
        <v>0</v>
      </c>
      <c r="E156" s="79">
        <f t="shared" si="5"/>
        <v>0</v>
      </c>
      <c r="F156" s="81">
        <f t="shared" si="6"/>
        <v>0</v>
      </c>
    </row>
    <row r="157" spans="1:8" x14ac:dyDescent="0.25">
      <c r="A157" s="32">
        <f>'Hlášení počtu přípojek'!E43</f>
        <v>1204</v>
      </c>
      <c r="B157" s="32" t="str">
        <f>'Hlášení počtu přípojek'!F43</f>
        <v>Inedit TV</v>
      </c>
      <c r="C157" s="72">
        <f>'Hlášení počtu přípojek'!G43</f>
        <v>0</v>
      </c>
      <c r="D157" s="75">
        <f>'Hlášení počtu přípojek'!H43</f>
        <v>0</v>
      </c>
      <c r="E157" s="79">
        <f t="shared" si="5"/>
        <v>0</v>
      </c>
      <c r="F157" s="81">
        <f t="shared" si="6"/>
        <v>0</v>
      </c>
    </row>
    <row r="158" spans="1:8" x14ac:dyDescent="0.25">
      <c r="A158" s="32">
        <f>'Hlášení počtu přípojek'!E44</f>
        <v>872</v>
      </c>
      <c r="B158" s="32" t="str">
        <f>'Hlášení počtu přípojek'!F44</f>
        <v>Investigation Discovery</v>
      </c>
      <c r="C158" s="72">
        <f>'Hlášení počtu přípojek'!G44</f>
        <v>0</v>
      </c>
      <c r="D158" s="75">
        <f>'Hlášení počtu přípojek'!H44</f>
        <v>0</v>
      </c>
      <c r="E158" s="79">
        <f t="shared" si="5"/>
        <v>0</v>
      </c>
      <c r="F158" s="81">
        <f t="shared" si="6"/>
        <v>0</v>
      </c>
    </row>
    <row r="159" spans="1:8" x14ac:dyDescent="0.25">
      <c r="A159" s="32">
        <f>'Hlášení počtu přípojek'!E45</f>
        <v>1224</v>
      </c>
      <c r="B159" s="32" t="str">
        <f>'Hlášení počtu přípojek'!F45</f>
        <v>JČ1 </v>
      </c>
      <c r="C159" s="72">
        <f>'Hlášení počtu přípojek'!G45</f>
        <v>0</v>
      </c>
      <c r="D159" s="75">
        <f>'Hlášení počtu přípojek'!H45</f>
        <v>0</v>
      </c>
      <c r="E159" s="79">
        <f t="shared" si="5"/>
        <v>0</v>
      </c>
      <c r="F159" s="81">
        <f t="shared" si="6"/>
        <v>0</v>
      </c>
    </row>
    <row r="160" spans="1:8" x14ac:dyDescent="0.25">
      <c r="A160" s="32">
        <f>'Hlášení počtu přípojek'!E46</f>
        <v>874</v>
      </c>
      <c r="B160" s="32" t="str">
        <f>'Hlášení počtu přípojek'!F46</f>
        <v>Jednotka</v>
      </c>
      <c r="C160" s="72">
        <f>'Hlášení počtu přípojek'!G46</f>
        <v>0</v>
      </c>
      <c r="D160" s="75">
        <f>'Hlášení počtu přípojek'!H46</f>
        <v>0</v>
      </c>
      <c r="E160" s="79">
        <f t="shared" si="5"/>
        <v>0</v>
      </c>
      <c r="F160" s="81">
        <f t="shared" si="6"/>
        <v>0</v>
      </c>
    </row>
    <row r="161" spans="1:6" x14ac:dyDescent="0.25">
      <c r="A161" s="32">
        <f>'Hlášení počtu přípojek'!E47</f>
        <v>1121</v>
      </c>
      <c r="B161" s="32" t="str">
        <f>'Hlášení počtu přípojek'!F47</f>
        <v>Jihočeská TV</v>
      </c>
      <c r="C161" s="72">
        <f>'Hlášení počtu přípojek'!G47</f>
        <v>0</v>
      </c>
      <c r="D161" s="75">
        <f>'Hlášení počtu přípojek'!H47</f>
        <v>0</v>
      </c>
      <c r="E161" s="79">
        <f t="shared" si="5"/>
        <v>0</v>
      </c>
      <c r="F161" s="81">
        <f t="shared" si="6"/>
        <v>0</v>
      </c>
    </row>
    <row r="162" spans="1:6" x14ac:dyDescent="0.25">
      <c r="A162" s="32">
        <f>'Hlášení počtu přípojek'!E48</f>
        <v>877</v>
      </c>
      <c r="B162" s="32" t="str">
        <f>'Hlášení počtu přípojek'!F48</f>
        <v>JIM JAM</v>
      </c>
      <c r="C162" s="72">
        <f>'Hlášení počtu přípojek'!G48</f>
        <v>0</v>
      </c>
      <c r="D162" s="75">
        <f>'Hlášení počtu přípojek'!H48</f>
        <v>0</v>
      </c>
      <c r="E162" s="79">
        <f t="shared" si="5"/>
        <v>0</v>
      </c>
      <c r="F162" s="81">
        <f t="shared" si="6"/>
        <v>0</v>
      </c>
    </row>
    <row r="163" spans="1:6" x14ac:dyDescent="0.25">
      <c r="A163" s="32">
        <f>'Hlášení počtu přípojek'!E49</f>
        <v>1080</v>
      </c>
      <c r="B163" s="32" t="str">
        <f>'Hlášení počtu přípojek'!F49</f>
        <v>JOJ Cinema</v>
      </c>
      <c r="C163" s="72">
        <f>'Hlášení počtu přípojek'!G49</f>
        <v>0</v>
      </c>
      <c r="D163" s="75">
        <f>'Hlášení počtu přípojek'!H49</f>
        <v>0</v>
      </c>
      <c r="E163" s="79">
        <f t="shared" si="5"/>
        <v>0</v>
      </c>
      <c r="F163" s="81">
        <f t="shared" si="6"/>
        <v>0</v>
      </c>
    </row>
    <row r="164" spans="1:6" x14ac:dyDescent="0.25">
      <c r="A164" s="32">
        <f>'Hlášení počtu přípojek'!E50</f>
        <v>1122</v>
      </c>
      <c r="B164" s="32" t="str">
        <f>'Hlášení počtu přípojek'!F50</f>
        <v>JOJ Family</v>
      </c>
      <c r="C164" s="72">
        <f>'Hlášení počtu přípojek'!G50</f>
        <v>0</v>
      </c>
      <c r="D164" s="75">
        <f>'Hlášení počtu přípojek'!H50</f>
        <v>0</v>
      </c>
      <c r="E164" s="79">
        <f t="shared" si="5"/>
        <v>0</v>
      </c>
      <c r="F164" s="81">
        <f t="shared" si="6"/>
        <v>0</v>
      </c>
    </row>
    <row r="165" spans="1:6" x14ac:dyDescent="0.25">
      <c r="A165" s="32">
        <f>'Hlášení počtu přípojek'!E51</f>
        <v>878</v>
      </c>
      <c r="B165" s="32" t="str">
        <f>'Hlášení počtu přípojek'!F51</f>
        <v>JOJ PLUS</v>
      </c>
      <c r="C165" s="72">
        <f>'Hlášení počtu přípojek'!G51</f>
        <v>0</v>
      </c>
      <c r="D165" s="75">
        <f>'Hlášení počtu přípojek'!H51</f>
        <v>0</v>
      </c>
      <c r="E165" s="79">
        <f t="shared" si="5"/>
        <v>0</v>
      </c>
      <c r="F165" s="81">
        <f t="shared" si="6"/>
        <v>0</v>
      </c>
    </row>
    <row r="166" spans="1:6" x14ac:dyDescent="0.25">
      <c r="A166" s="32">
        <f>'Hlášení počtu přípojek'!E52</f>
        <v>879</v>
      </c>
      <c r="B166" s="32" t="str">
        <f>'Hlášení počtu přípojek'!F52</f>
        <v>JOJ TV</v>
      </c>
      <c r="C166" s="72">
        <f>'Hlášení počtu přípojek'!G52</f>
        <v>0</v>
      </c>
      <c r="D166" s="75">
        <f>'Hlášení počtu přípojek'!H52</f>
        <v>0</v>
      </c>
      <c r="E166" s="79">
        <f t="shared" si="5"/>
        <v>0</v>
      </c>
      <c r="F166" s="81">
        <f t="shared" si="6"/>
        <v>0</v>
      </c>
    </row>
    <row r="167" spans="1:6" x14ac:dyDescent="0.25">
      <c r="A167" s="32">
        <f>'Hlášení počtu přípojek'!E53</f>
        <v>1123</v>
      </c>
      <c r="B167" s="32" t="str">
        <f>'Hlášení počtu přípojek'!F53</f>
        <v>Junior</v>
      </c>
      <c r="C167" s="72">
        <f>'Hlášení počtu přípojek'!G53</f>
        <v>0</v>
      </c>
      <c r="D167" s="75">
        <f>'Hlášení počtu přípojek'!H53</f>
        <v>0</v>
      </c>
      <c r="E167" s="79">
        <f t="shared" si="5"/>
        <v>0</v>
      </c>
      <c r="F167" s="81">
        <f t="shared" si="6"/>
        <v>0</v>
      </c>
    </row>
    <row r="168" spans="1:6" x14ac:dyDescent="0.25">
      <c r="A168" s="32">
        <f>'Hlášení počtu přípojek'!E54</f>
        <v>880</v>
      </c>
      <c r="B168" s="32" t="str">
        <f>'Hlášení počtu přípojek'!F54</f>
        <v>Kabel 1</v>
      </c>
      <c r="C168" s="72">
        <f>'Hlášení počtu přípojek'!G54</f>
        <v>0</v>
      </c>
      <c r="D168" s="75">
        <f>'Hlášení počtu přípojek'!H54</f>
        <v>0</v>
      </c>
      <c r="E168" s="79">
        <f t="shared" si="5"/>
        <v>0</v>
      </c>
      <c r="F168" s="81">
        <f t="shared" si="6"/>
        <v>0</v>
      </c>
    </row>
    <row r="169" spans="1:6" x14ac:dyDescent="0.25">
      <c r="A169" s="32">
        <f>'Hlášení počtu přípojek'!E55</f>
        <v>881</v>
      </c>
      <c r="B169" s="32" t="str">
        <f>'Hlášení počtu přípojek'!F55</f>
        <v>Karusel International</v>
      </c>
      <c r="C169" s="72">
        <f>'Hlášení počtu přípojek'!G55</f>
        <v>0</v>
      </c>
      <c r="D169" s="75">
        <f>'Hlášení počtu přípojek'!H55</f>
        <v>0</v>
      </c>
      <c r="E169" s="79">
        <f t="shared" si="5"/>
        <v>0</v>
      </c>
      <c r="F169" s="81">
        <f t="shared" si="6"/>
        <v>0</v>
      </c>
    </row>
    <row r="170" spans="1:6" x14ac:dyDescent="0.25">
      <c r="A170" s="32">
        <f>'Hlášení počtu přípojek'!E56</f>
        <v>1124</v>
      </c>
      <c r="B170" s="32" t="str">
        <f>'Hlášení počtu přípojek'!F56</f>
        <v>KBS World</v>
      </c>
      <c r="C170" s="72">
        <f>'Hlášení počtu přípojek'!G56</f>
        <v>0</v>
      </c>
      <c r="D170" s="75">
        <f>'Hlášení počtu přípojek'!H56</f>
        <v>0</v>
      </c>
      <c r="E170" s="79">
        <f t="shared" si="5"/>
        <v>0</v>
      </c>
      <c r="F170" s="81">
        <f t="shared" si="6"/>
        <v>0</v>
      </c>
    </row>
    <row r="171" spans="1:6" x14ac:dyDescent="0.25">
      <c r="A171" s="32">
        <f>'Hlášení počtu přípojek'!E57</f>
        <v>1244</v>
      </c>
      <c r="B171" s="32" t="str">
        <f>'Hlášení počtu přípojek'!F57</f>
        <v>Kerrang!</v>
      </c>
      <c r="C171" s="72">
        <f>'Hlášení počtu přípojek'!G57</f>
        <v>0</v>
      </c>
      <c r="D171" s="75">
        <f>'Hlášení počtu přípojek'!H57</f>
        <v>0</v>
      </c>
      <c r="E171" s="79">
        <f t="shared" si="5"/>
        <v>0</v>
      </c>
      <c r="F171" s="81">
        <f t="shared" si="6"/>
        <v>0</v>
      </c>
    </row>
    <row r="172" spans="1:6" x14ac:dyDescent="0.25">
      <c r="A172" s="32">
        <f>'Hlášení počtu přípojek'!E58</f>
        <v>882</v>
      </c>
      <c r="B172" s="32" t="str">
        <f>'Hlášení počtu přípojek'!F58</f>
        <v>KIKA</v>
      </c>
      <c r="C172" s="72">
        <f>'Hlášení počtu přípojek'!G58</f>
        <v>0</v>
      </c>
      <c r="D172" s="75">
        <f>'Hlášení počtu přípojek'!H58</f>
        <v>0</v>
      </c>
      <c r="E172" s="79">
        <f t="shared" si="5"/>
        <v>0</v>
      </c>
      <c r="F172" s="81">
        <f t="shared" si="6"/>
        <v>0</v>
      </c>
    </row>
    <row r="173" spans="1:6" x14ac:dyDescent="0.25">
      <c r="A173" s="32">
        <f>'Hlášení počtu přípojek'!E59</f>
        <v>884</v>
      </c>
      <c r="B173" s="32" t="str">
        <f>'Hlášení počtu přípojek'!F59</f>
        <v xml:space="preserve">Kino Barrandov </v>
      </c>
      <c r="C173" s="72">
        <f>'Hlášení počtu přípojek'!G59</f>
        <v>0</v>
      </c>
      <c r="D173" s="75">
        <f>'Hlášení počtu přípojek'!H59</f>
        <v>0</v>
      </c>
      <c r="E173" s="79">
        <f t="shared" si="5"/>
        <v>0</v>
      </c>
      <c r="F173" s="81">
        <f t="shared" si="6"/>
        <v>0</v>
      </c>
    </row>
    <row r="174" spans="1:6" x14ac:dyDescent="0.25">
      <c r="A174" s="32">
        <f>'Hlášení počtu přípojek'!E60</f>
        <v>1125</v>
      </c>
      <c r="B174" s="32" t="str">
        <f>'Hlášení počtu přípojek'!F60</f>
        <v>Klik TV</v>
      </c>
      <c r="C174" s="72">
        <f>'Hlášení počtu přípojek'!G60</f>
        <v>0</v>
      </c>
      <c r="D174" s="75">
        <f>'Hlášení počtu přípojek'!H60</f>
        <v>0</v>
      </c>
      <c r="E174" s="79">
        <f t="shared" si="5"/>
        <v>0</v>
      </c>
      <c r="F174" s="81">
        <f t="shared" si="6"/>
        <v>0</v>
      </c>
    </row>
    <row r="175" spans="1:6" x14ac:dyDescent="0.25">
      <c r="A175" s="32">
        <f>'Hlášení počtu přípojek'!E61</f>
        <v>1205</v>
      </c>
      <c r="B175" s="32" t="str">
        <f>'Hlášení počtu přípojek'!F61</f>
        <v>Lala TV</v>
      </c>
      <c r="C175" s="72">
        <f>'Hlášení počtu přípojek'!G61</f>
        <v>0</v>
      </c>
      <c r="D175" s="75">
        <f>'Hlášení počtu přípojek'!H61</f>
        <v>0</v>
      </c>
      <c r="E175" s="79">
        <f t="shared" si="5"/>
        <v>0</v>
      </c>
      <c r="F175" s="81">
        <f t="shared" si="6"/>
        <v>0</v>
      </c>
    </row>
    <row r="176" spans="1:6" x14ac:dyDescent="0.25">
      <c r="A176" s="32">
        <f>'Hlášení počtu přípojek'!E62</f>
        <v>890</v>
      </c>
      <c r="B176" s="32" t="str">
        <f>'Hlášení počtu přípojek'!F62</f>
        <v>Leo TV</v>
      </c>
      <c r="C176" s="72">
        <f>'Hlášení počtu přípojek'!G62</f>
        <v>0</v>
      </c>
      <c r="D176" s="75">
        <f>'Hlášení počtu přípojek'!H62</f>
        <v>0</v>
      </c>
      <c r="E176" s="79">
        <f t="shared" si="5"/>
        <v>0</v>
      </c>
      <c r="F176" s="81">
        <f t="shared" si="6"/>
        <v>0</v>
      </c>
    </row>
    <row r="177" spans="1:6" x14ac:dyDescent="0.25">
      <c r="A177" s="32">
        <f>'Hlášení počtu přípojek'!E63</f>
        <v>1126</v>
      </c>
      <c r="B177" s="32" t="str">
        <f>'Hlášení počtu přípojek'!F63</f>
        <v>Leo TV Gold</v>
      </c>
      <c r="C177" s="72">
        <f>'Hlášení počtu přípojek'!G63</f>
        <v>0</v>
      </c>
      <c r="D177" s="75">
        <f>'Hlášení počtu přípojek'!H63</f>
        <v>0</v>
      </c>
      <c r="E177" s="79">
        <f t="shared" si="5"/>
        <v>0</v>
      </c>
      <c r="F177" s="81">
        <f t="shared" si="6"/>
        <v>0</v>
      </c>
    </row>
    <row r="178" spans="1:6" x14ac:dyDescent="0.25">
      <c r="A178" s="32">
        <f>'Hlášení počtu přípojek'!E64</f>
        <v>1228</v>
      </c>
      <c r="B178" s="32" t="str">
        <f>'Hlášení počtu přípojek'!F64</f>
        <v>Lounge TV</v>
      </c>
      <c r="C178" s="72">
        <f>'Hlášení počtu přípojek'!G64</f>
        <v>0</v>
      </c>
      <c r="D178" s="75">
        <f>'Hlášení počtu přípojek'!H64</f>
        <v>0</v>
      </c>
      <c r="E178" s="79">
        <f t="shared" si="5"/>
        <v>0</v>
      </c>
      <c r="F178" s="81">
        <f t="shared" si="6"/>
        <v>0</v>
      </c>
    </row>
    <row r="179" spans="1:6" x14ac:dyDescent="0.25">
      <c r="A179" s="32">
        <f>'Hlášení počtu přípojek'!E65</f>
        <v>1127</v>
      </c>
      <c r="B179" s="32" t="str">
        <f>'Hlášení počtu přípojek'!F65</f>
        <v>LTV Plus</v>
      </c>
      <c r="C179" s="72">
        <f>'Hlášení počtu přípojek'!G65</f>
        <v>0</v>
      </c>
      <c r="D179" s="75">
        <f>'Hlášení počtu přípojek'!H65</f>
        <v>0</v>
      </c>
      <c r="E179" s="79">
        <f t="shared" si="5"/>
        <v>0</v>
      </c>
      <c r="F179" s="81">
        <f t="shared" si="6"/>
        <v>0</v>
      </c>
    </row>
    <row r="180" spans="1:6" x14ac:dyDescent="0.25">
      <c r="A180" s="32">
        <f>'Hlášení počtu přípojek'!E66</f>
        <v>895</v>
      </c>
      <c r="B180" s="32" t="str">
        <f>'Hlášení počtu přípojek'!F66</f>
        <v>Markíza</v>
      </c>
      <c r="C180" s="72">
        <f>'Hlášení počtu přípojek'!G66</f>
        <v>0</v>
      </c>
      <c r="D180" s="75">
        <f>'Hlášení počtu přípojek'!H66</f>
        <v>0</v>
      </c>
      <c r="E180" s="79">
        <f t="shared" si="5"/>
        <v>0</v>
      </c>
      <c r="F180" s="81">
        <f t="shared" si="6"/>
        <v>0</v>
      </c>
    </row>
    <row r="181" spans="1:6" x14ac:dyDescent="0.25">
      <c r="A181" s="32">
        <f>'Hlášení počtu přípojek'!E67</f>
        <v>1128</v>
      </c>
      <c r="B181" s="32" t="str">
        <f>'Hlášení počtu přípojek'!F67</f>
        <v>Markíza International</v>
      </c>
      <c r="C181" s="72">
        <f>'Hlášení počtu přípojek'!G67</f>
        <v>0</v>
      </c>
      <c r="D181" s="75">
        <f>'Hlášení počtu přípojek'!H67</f>
        <v>0</v>
      </c>
      <c r="E181" s="79">
        <f t="shared" si="5"/>
        <v>0</v>
      </c>
      <c r="F181" s="81">
        <f t="shared" si="6"/>
        <v>0</v>
      </c>
    </row>
    <row r="182" spans="1:6" x14ac:dyDescent="0.25">
      <c r="A182" s="32">
        <f>'Hlášení počtu přípojek'!E68</f>
        <v>1243</v>
      </c>
      <c r="B182" s="32" t="str">
        <f>'Hlášení počtu přípojek'!F68</f>
        <v>MC EU</v>
      </c>
      <c r="C182" s="72">
        <f>'Hlášení počtu přípojek'!G68</f>
        <v>0</v>
      </c>
      <c r="D182" s="75">
        <f>'Hlášení počtu přípojek'!H68</f>
        <v>0</v>
      </c>
      <c r="E182" s="79">
        <f t="shared" si="5"/>
        <v>0</v>
      </c>
      <c r="F182" s="81">
        <f t="shared" si="6"/>
        <v>0</v>
      </c>
    </row>
    <row r="183" spans="1:6" x14ac:dyDescent="0.25">
      <c r="A183" s="32">
        <f>'Hlášení počtu přípojek'!E69</f>
        <v>900</v>
      </c>
      <c r="B183" s="32" t="str">
        <f>'Hlášení počtu přípojek'!F69</f>
        <v>MDR</v>
      </c>
      <c r="C183" s="72">
        <f>'Hlášení počtu přípojek'!G69</f>
        <v>0</v>
      </c>
      <c r="D183" s="75">
        <f>'Hlášení počtu přípojek'!H69</f>
        <v>0</v>
      </c>
      <c r="E183" s="79">
        <f t="shared" si="5"/>
        <v>0</v>
      </c>
      <c r="F183" s="81">
        <f t="shared" si="6"/>
        <v>0</v>
      </c>
    </row>
    <row r="184" spans="1:6" x14ac:dyDescent="0.25">
      <c r="A184" s="32">
        <f>'Hlášení počtu přípojek'!E70</f>
        <v>901</v>
      </c>
      <c r="B184" s="32" t="str">
        <f>'Hlášení počtu přípojek'!F70</f>
        <v>Megamax</v>
      </c>
      <c r="C184" s="72">
        <f>'Hlášení počtu přípojek'!G70</f>
        <v>0</v>
      </c>
      <c r="D184" s="75">
        <f>'Hlášení počtu přípojek'!H70</f>
        <v>0</v>
      </c>
      <c r="E184" s="79">
        <f t="shared" si="5"/>
        <v>0</v>
      </c>
      <c r="F184" s="81">
        <f t="shared" si="6"/>
        <v>0</v>
      </c>
    </row>
    <row r="185" spans="1:6" x14ac:dyDescent="0.25">
      <c r="A185" s="32">
        <f>'Hlášení počtu přípojek'!E71</f>
        <v>902</v>
      </c>
      <c r="B185" s="32" t="str">
        <f>'Hlášení počtu přípojek'!F71</f>
        <v>Meteo TV</v>
      </c>
      <c r="C185" s="72">
        <f>'Hlášení počtu přípojek'!G71</f>
        <v>0</v>
      </c>
      <c r="D185" s="75">
        <f>'Hlášení počtu přípojek'!H71</f>
        <v>0</v>
      </c>
      <c r="E185" s="79">
        <f t="shared" si="5"/>
        <v>0</v>
      </c>
      <c r="F185" s="81">
        <f t="shared" si="6"/>
        <v>0</v>
      </c>
    </row>
    <row r="186" spans="1:6" x14ac:dyDescent="0.25">
      <c r="A186" s="32">
        <f>'Hlášení počtu přípojek'!E72</f>
        <v>903</v>
      </c>
      <c r="B186" s="32" t="str">
        <f>'Hlášení počtu přípojek'!F72</f>
        <v>Mezzo</v>
      </c>
      <c r="C186" s="72">
        <f>'Hlášení počtu přípojek'!G72</f>
        <v>0</v>
      </c>
      <c r="D186" s="75">
        <f>'Hlášení počtu přípojek'!H72</f>
        <v>0</v>
      </c>
      <c r="E186" s="79">
        <f t="shared" si="5"/>
        <v>0</v>
      </c>
      <c r="F186" s="81">
        <f t="shared" si="6"/>
        <v>0</v>
      </c>
    </row>
    <row r="187" spans="1:6" x14ac:dyDescent="0.25">
      <c r="A187" s="32">
        <f>'Hlášení počtu přípojek'!E73</f>
        <v>904</v>
      </c>
      <c r="B187" s="32" t="str">
        <f>'Hlášení počtu přípojek'!F73</f>
        <v>Mezzo Live</v>
      </c>
      <c r="C187" s="72">
        <f>'Hlášení počtu přípojek'!G73</f>
        <v>0</v>
      </c>
      <c r="D187" s="75">
        <f>'Hlášení počtu přípojek'!H73</f>
        <v>0</v>
      </c>
      <c r="E187" s="79">
        <f t="shared" si="5"/>
        <v>0</v>
      </c>
      <c r="F187" s="81">
        <f t="shared" si="6"/>
        <v>0</v>
      </c>
    </row>
    <row r="188" spans="1:6" x14ac:dyDescent="0.25">
      <c r="A188" s="32">
        <f>'Hlášení počtu přípojek'!E74</f>
        <v>906</v>
      </c>
      <c r="B188" s="32" t="str">
        <f>'Hlášení počtu přípojek'!F74</f>
        <v xml:space="preserve">MINIMAX </v>
      </c>
      <c r="C188" s="72">
        <f>'Hlášení počtu přípojek'!G74</f>
        <v>0</v>
      </c>
      <c r="D188" s="75">
        <f>'Hlášení počtu přípojek'!H74</f>
        <v>0</v>
      </c>
      <c r="E188" s="79">
        <f t="shared" si="5"/>
        <v>0</v>
      </c>
      <c r="F188" s="81">
        <f t="shared" si="6"/>
        <v>0</v>
      </c>
    </row>
    <row r="189" spans="1:6" x14ac:dyDescent="0.25">
      <c r="A189" s="32">
        <f>'Hlášení počtu přípojek'!E75</f>
        <v>907</v>
      </c>
      <c r="B189" s="32" t="str">
        <f>'Hlášení počtu přípojek'!F75</f>
        <v>Mňam TV</v>
      </c>
      <c r="C189" s="72">
        <f>'Hlášení počtu přípojek'!G75</f>
        <v>0</v>
      </c>
      <c r="D189" s="75">
        <f>'Hlášení počtu přípojek'!H75</f>
        <v>0</v>
      </c>
      <c r="E189" s="79">
        <f t="shared" si="5"/>
        <v>0</v>
      </c>
      <c r="F189" s="81">
        <f t="shared" si="6"/>
        <v>0</v>
      </c>
    </row>
    <row r="190" spans="1:6" x14ac:dyDescent="0.25">
      <c r="A190" s="32">
        <f>'Hlášení počtu přípojek'!E76</f>
        <v>1129</v>
      </c>
      <c r="B190" s="32" t="str">
        <f>'Hlášení počtu přípojek'!F76</f>
        <v>Mňau TV</v>
      </c>
      <c r="C190" s="72">
        <f>'Hlášení počtu přípojek'!G76</f>
        <v>0</v>
      </c>
      <c r="D190" s="75">
        <f>'Hlášení počtu přípojek'!H76</f>
        <v>0</v>
      </c>
      <c r="E190" s="79">
        <f t="shared" si="5"/>
        <v>0</v>
      </c>
      <c r="F190" s="81">
        <f t="shared" si="6"/>
        <v>0</v>
      </c>
    </row>
    <row r="191" spans="1:6" x14ac:dyDescent="0.25">
      <c r="A191" s="32">
        <f>'Hlášení počtu přípojek'!E77</f>
        <v>1130</v>
      </c>
      <c r="B191" s="32" t="str">
        <f>'Hlášení počtu přípojek'!F77</f>
        <v>Moolt</v>
      </c>
      <c r="C191" s="72">
        <f>'Hlášení počtu přípojek'!G77</f>
        <v>0</v>
      </c>
      <c r="D191" s="75">
        <f>'Hlášení počtu přípojek'!H77</f>
        <v>0</v>
      </c>
      <c r="E191" s="79">
        <f t="shared" si="5"/>
        <v>0</v>
      </c>
      <c r="F191" s="81">
        <f t="shared" si="6"/>
        <v>0</v>
      </c>
    </row>
    <row r="192" spans="1:6" x14ac:dyDescent="0.25">
      <c r="A192" s="32">
        <f>'Hlášení počtu přípojek'!E78</f>
        <v>1206</v>
      </c>
      <c r="B192" s="32" t="str">
        <f>'Hlášení počtu přípojek'!F78</f>
        <v>Mooz Dance</v>
      </c>
      <c r="C192" s="72">
        <f>'Hlášení počtu přípojek'!G78</f>
        <v>0</v>
      </c>
      <c r="D192" s="75">
        <f>'Hlášení počtu přípojek'!H78</f>
        <v>0</v>
      </c>
      <c r="E192" s="79">
        <f t="shared" si="5"/>
        <v>0</v>
      </c>
      <c r="F192" s="81">
        <f t="shared" si="6"/>
        <v>0</v>
      </c>
    </row>
    <row r="193" spans="1:6" x14ac:dyDescent="0.25">
      <c r="A193" s="32">
        <f>'Hlášení počtu přípojek'!E79</f>
        <v>910</v>
      </c>
      <c r="B193" s="32" t="str">
        <f>'Hlášení počtu přípojek'!F79</f>
        <v>MTV</v>
      </c>
      <c r="C193" s="72">
        <f>'Hlášení počtu přípojek'!G79</f>
        <v>0</v>
      </c>
      <c r="D193" s="75">
        <f>'Hlášení počtu přípojek'!H79</f>
        <v>0</v>
      </c>
      <c r="E193" s="79">
        <f t="shared" si="5"/>
        <v>0</v>
      </c>
      <c r="F193" s="81">
        <f t="shared" si="6"/>
        <v>0</v>
      </c>
    </row>
    <row r="194" spans="1:6" x14ac:dyDescent="0.25">
      <c r="A194" s="32">
        <f>'Hlášení počtu přípojek'!E80</f>
        <v>911</v>
      </c>
      <c r="B194" s="32" t="str">
        <f>'Hlášení počtu přípojek'!F80</f>
        <v>MTV Dance</v>
      </c>
      <c r="C194" s="72">
        <f>'Hlášení počtu přípojek'!G80</f>
        <v>0</v>
      </c>
      <c r="D194" s="75">
        <f>'Hlášení počtu přípojek'!H80</f>
        <v>0</v>
      </c>
      <c r="E194" s="79">
        <f t="shared" si="5"/>
        <v>0</v>
      </c>
      <c r="F194" s="81">
        <f t="shared" si="6"/>
        <v>0</v>
      </c>
    </row>
    <row r="195" spans="1:6" x14ac:dyDescent="0.25">
      <c r="A195" s="32">
        <f>'Hlášení počtu přípojek'!E81</f>
        <v>913</v>
      </c>
      <c r="B195" s="32" t="str">
        <f>'Hlášení počtu přípojek'!F81</f>
        <v>MTV Europe</v>
      </c>
      <c r="C195" s="72">
        <f>'Hlášení počtu přípojek'!G81</f>
        <v>0</v>
      </c>
      <c r="D195" s="75">
        <f>'Hlášení počtu přípojek'!H81</f>
        <v>0</v>
      </c>
      <c r="E195" s="79">
        <f t="shared" si="5"/>
        <v>0</v>
      </c>
      <c r="F195" s="81">
        <f t="shared" si="6"/>
        <v>0</v>
      </c>
    </row>
    <row r="196" spans="1:6" x14ac:dyDescent="0.25">
      <c r="A196" s="32">
        <f>'Hlášení počtu přípojek'!E82</f>
        <v>915</v>
      </c>
      <c r="B196" s="32" t="str">
        <f>'Hlášení počtu přípojek'!F82</f>
        <v>MTV Hits</v>
      </c>
      <c r="C196" s="72">
        <f>'Hlášení počtu přípojek'!G82</f>
        <v>0</v>
      </c>
      <c r="D196" s="75">
        <f>'Hlášení počtu přípojek'!H82</f>
        <v>0</v>
      </c>
      <c r="E196" s="79">
        <f t="shared" ref="E196:E259" si="7">C196+D196</f>
        <v>0</v>
      </c>
      <c r="F196" s="81">
        <f t="shared" si="6"/>
        <v>0</v>
      </c>
    </row>
    <row r="197" spans="1:6" x14ac:dyDescent="0.25">
      <c r="A197" s="32">
        <f>'Hlášení počtu přípojek'!E83</f>
        <v>916</v>
      </c>
      <c r="B197" s="32" t="str">
        <f>'Hlášení počtu přípojek'!F83</f>
        <v>MTV Live</v>
      </c>
      <c r="C197" s="72">
        <f>'Hlášení počtu přípojek'!G83</f>
        <v>0</v>
      </c>
      <c r="D197" s="75">
        <f>'Hlášení počtu přípojek'!H83</f>
        <v>0</v>
      </c>
      <c r="E197" s="79">
        <f t="shared" si="7"/>
        <v>0</v>
      </c>
      <c r="F197" s="81">
        <f t="shared" si="6"/>
        <v>0</v>
      </c>
    </row>
    <row r="198" spans="1:6" x14ac:dyDescent="0.25">
      <c r="A198" s="32">
        <f>'Hlášení počtu přípojek'!E84</f>
        <v>918</v>
      </c>
      <c r="B198" s="32" t="str">
        <f>'Hlášení počtu přípojek'!F84</f>
        <v>MTV Rock</v>
      </c>
      <c r="C198" s="72">
        <f>'Hlášení počtu přípojek'!G84</f>
        <v>0</v>
      </c>
      <c r="D198" s="75">
        <f>'Hlášení počtu přípojek'!H84</f>
        <v>0</v>
      </c>
      <c r="E198" s="79">
        <f t="shared" si="7"/>
        <v>0</v>
      </c>
      <c r="F198" s="81">
        <f t="shared" si="6"/>
        <v>0</v>
      </c>
    </row>
    <row r="199" spans="1:6" x14ac:dyDescent="0.25">
      <c r="A199" s="32">
        <f>'Hlášení počtu přípojek'!E85</f>
        <v>922</v>
      </c>
      <c r="B199" s="32" t="str">
        <f>'Hlášení počtu přípojek'!F85</f>
        <v>Muzika Pervogo</v>
      </c>
      <c r="C199" s="72">
        <f>'Hlášení počtu přípojek'!G85</f>
        <v>0</v>
      </c>
      <c r="D199" s="75">
        <f>'Hlášení počtu přípojek'!H85</f>
        <v>0</v>
      </c>
      <c r="E199" s="79">
        <f t="shared" si="7"/>
        <v>0</v>
      </c>
      <c r="F199" s="81">
        <f t="shared" si="6"/>
        <v>0</v>
      </c>
    </row>
    <row r="200" spans="1:6" x14ac:dyDescent="0.25">
      <c r="A200" s="32">
        <f>'Hlášení počtu přípojek'!E86</f>
        <v>1131</v>
      </c>
      <c r="B200" s="32" t="str">
        <f>'Hlášení počtu přípojek'!F86</f>
        <v>Muzyka</v>
      </c>
      <c r="C200" s="72">
        <f>'Hlášení počtu přípojek'!G86</f>
        <v>0</v>
      </c>
      <c r="D200" s="75">
        <f>'Hlášení počtu přípojek'!H86</f>
        <v>0</v>
      </c>
      <c r="E200" s="79">
        <f t="shared" si="7"/>
        <v>0</v>
      </c>
      <c r="F200" s="81">
        <f t="shared" si="6"/>
        <v>0</v>
      </c>
    </row>
    <row r="201" spans="1:6" x14ac:dyDescent="0.25">
      <c r="A201" s="32">
        <f>'Hlášení počtu přípojek'!E87</f>
        <v>1132</v>
      </c>
      <c r="B201" s="32" t="str">
        <f>'Hlášení počtu přípojek'!F87</f>
        <v>N24 (Austria)</v>
      </c>
      <c r="C201" s="72">
        <f>'Hlášení počtu přípojek'!G87</f>
        <v>0</v>
      </c>
      <c r="D201" s="75">
        <f>'Hlášení počtu přípojek'!H87</f>
        <v>0</v>
      </c>
      <c r="E201" s="79">
        <f t="shared" si="7"/>
        <v>0</v>
      </c>
      <c r="F201" s="81">
        <f t="shared" si="6"/>
        <v>0</v>
      </c>
    </row>
    <row r="202" spans="1:6" x14ac:dyDescent="0.25">
      <c r="A202" s="32">
        <f>'Hlášení počtu přípojek'!E88</f>
        <v>1133</v>
      </c>
      <c r="B202" s="32" t="str">
        <f>'Hlášení počtu přípojek'!F88</f>
        <v>NASA TV</v>
      </c>
      <c r="C202" s="72">
        <f>'Hlášení počtu přípojek'!G88</f>
        <v>0</v>
      </c>
      <c r="D202" s="75">
        <f>'Hlášení počtu přípojek'!H88</f>
        <v>0</v>
      </c>
      <c r="E202" s="79">
        <f t="shared" si="7"/>
        <v>0</v>
      </c>
      <c r="F202" s="81">
        <f t="shared" ref="F202:F265" si="8">IF(C202&gt;=D202,C202,D202)</f>
        <v>0</v>
      </c>
    </row>
    <row r="203" spans="1:6" x14ac:dyDescent="0.25">
      <c r="A203" s="32">
        <f>'Hlášení počtu přípojek'!E89</f>
        <v>925</v>
      </c>
      <c r="B203" s="32" t="str">
        <f>'Hlášení počtu přípojek'!F89</f>
        <v>National Geogr. Chan.</v>
      </c>
      <c r="C203" s="72">
        <f>'Hlášení počtu přípojek'!G89</f>
        <v>0</v>
      </c>
      <c r="D203" s="75">
        <f>'Hlášení počtu přípojek'!H89</f>
        <v>0</v>
      </c>
      <c r="E203" s="79">
        <f t="shared" si="7"/>
        <v>0</v>
      </c>
      <c r="F203" s="81">
        <f t="shared" si="8"/>
        <v>0</v>
      </c>
    </row>
    <row r="204" spans="1:6" x14ac:dyDescent="0.25">
      <c r="A204" s="32">
        <f>'Hlášení počtu přípojek'!E90</f>
        <v>927</v>
      </c>
      <c r="B204" s="32" t="str">
        <f>'Hlášení počtu přípojek'!F90</f>
        <v>National Geogr. Chan. Wild</v>
      </c>
      <c r="C204" s="72">
        <f>'Hlášení počtu přípojek'!G90</f>
        <v>0</v>
      </c>
      <c r="D204" s="75">
        <f>'Hlášení počtu přípojek'!H90</f>
        <v>0</v>
      </c>
      <c r="E204" s="79">
        <f t="shared" si="7"/>
        <v>0</v>
      </c>
      <c r="F204" s="81">
        <f t="shared" si="8"/>
        <v>0</v>
      </c>
    </row>
    <row r="205" spans="1:6" x14ac:dyDescent="0.25">
      <c r="A205" s="32">
        <f>'Hlášení počtu přípojek'!E91</f>
        <v>1134</v>
      </c>
      <c r="B205" s="32" t="str">
        <f>'Hlášení počtu přípojek'!F91</f>
        <v>NetViet VT 10</v>
      </c>
      <c r="C205" s="72">
        <f>'Hlášení počtu přípojek'!G91</f>
        <v>0</v>
      </c>
      <c r="D205" s="75">
        <f>'Hlášení počtu přípojek'!H91</f>
        <v>0</v>
      </c>
      <c r="E205" s="79">
        <f t="shared" si="7"/>
        <v>0</v>
      </c>
      <c r="F205" s="81">
        <f t="shared" si="8"/>
        <v>0</v>
      </c>
    </row>
    <row r="206" spans="1:6" x14ac:dyDescent="0.25">
      <c r="A206" s="32">
        <f>'Hlášení počtu přípojek'!E92</f>
        <v>931</v>
      </c>
      <c r="B206" s="32" t="str">
        <f>'Hlášení počtu přípojek'!F92</f>
        <v>Nick Jr.</v>
      </c>
      <c r="C206" s="72">
        <f>'Hlášení počtu přípojek'!G92</f>
        <v>0</v>
      </c>
      <c r="D206" s="75">
        <f>'Hlášení počtu přípojek'!H92</f>
        <v>0</v>
      </c>
      <c r="E206" s="79">
        <f t="shared" si="7"/>
        <v>0</v>
      </c>
      <c r="F206" s="81">
        <f t="shared" si="8"/>
        <v>0</v>
      </c>
    </row>
    <row r="207" spans="1:6" x14ac:dyDescent="0.25">
      <c r="A207" s="32">
        <f>'Hlášení počtu přípojek'!E93</f>
        <v>930</v>
      </c>
      <c r="B207" s="32" t="str">
        <f>'Hlášení počtu přípojek'!F93</f>
        <v>Nickelodeon</v>
      </c>
      <c r="C207" s="72">
        <f>'Hlášení počtu přípojek'!G93</f>
        <v>0</v>
      </c>
      <c r="D207" s="75">
        <f>'Hlášení počtu přípojek'!H93</f>
        <v>0</v>
      </c>
      <c r="E207" s="79">
        <f t="shared" si="7"/>
        <v>0</v>
      </c>
      <c r="F207" s="81">
        <f t="shared" si="8"/>
        <v>0</v>
      </c>
    </row>
    <row r="208" spans="1:6" x14ac:dyDescent="0.25">
      <c r="A208" s="32">
        <f>'Hlášení počtu přípojek'!E94</f>
        <v>1229</v>
      </c>
      <c r="B208" s="32" t="str">
        <f>'Hlášení počtu přípojek'!F94</f>
        <v>NickToons</v>
      </c>
      <c r="C208" s="72">
        <f>'Hlášení počtu přípojek'!G94</f>
        <v>0</v>
      </c>
      <c r="D208" s="75">
        <f>'Hlášení počtu přípojek'!H94</f>
        <v>0</v>
      </c>
      <c r="E208" s="79">
        <f t="shared" si="7"/>
        <v>0</v>
      </c>
      <c r="F208" s="81">
        <f t="shared" si="8"/>
        <v>0</v>
      </c>
    </row>
    <row r="209" spans="1:6" x14ac:dyDescent="0.25">
      <c r="A209" s="32">
        <f>'Hlášení počtu přípojek'!E95</f>
        <v>933</v>
      </c>
      <c r="B209" s="32" t="str">
        <f>'Hlášení počtu přípojek'!F95</f>
        <v xml:space="preserve">Nova </v>
      </c>
      <c r="C209" s="72">
        <f>'Hlášení počtu přípojek'!G95</f>
        <v>0</v>
      </c>
      <c r="D209" s="75">
        <f>'Hlášení počtu přípojek'!H95</f>
        <v>0</v>
      </c>
      <c r="E209" s="79">
        <f t="shared" si="7"/>
        <v>0</v>
      </c>
      <c r="F209" s="81">
        <f t="shared" si="8"/>
        <v>0</v>
      </c>
    </row>
    <row r="210" spans="1:6" x14ac:dyDescent="0.25">
      <c r="A210" s="32">
        <f>'Hlášení počtu přípojek'!E96</f>
        <v>984</v>
      </c>
      <c r="B210" s="32" t="str">
        <f>'Hlášení počtu přípojek'!F96</f>
        <v>Nova 2</v>
      </c>
      <c r="C210" s="72">
        <f>'Hlášení počtu přípojek'!G96</f>
        <v>0</v>
      </c>
      <c r="D210" s="75">
        <f>'Hlášení počtu přípojek'!H96</f>
        <v>0</v>
      </c>
      <c r="E210" s="79">
        <f t="shared" si="7"/>
        <v>0</v>
      </c>
      <c r="F210" s="81">
        <f t="shared" si="8"/>
        <v>0</v>
      </c>
    </row>
    <row r="211" spans="1:6" x14ac:dyDescent="0.25">
      <c r="A211" s="32">
        <f>'Hlášení počtu přípojek'!E97</f>
        <v>831</v>
      </c>
      <c r="B211" s="32" t="str">
        <f>'Hlášení počtu přípojek'!F97</f>
        <v>Nova Action</v>
      </c>
      <c r="C211" s="72">
        <f>'Hlášení počtu přípojek'!G97</f>
        <v>0</v>
      </c>
      <c r="D211" s="75">
        <f>'Hlášení počtu přípojek'!H97</f>
        <v>0</v>
      </c>
      <c r="E211" s="79">
        <f t="shared" si="7"/>
        <v>0</v>
      </c>
      <c r="F211" s="81">
        <f t="shared" si="8"/>
        <v>0</v>
      </c>
    </row>
    <row r="212" spans="1:6" x14ac:dyDescent="0.25">
      <c r="A212" s="32">
        <f>'Hlášení počtu přípojek'!E98</f>
        <v>934</v>
      </c>
      <c r="B212" s="32" t="str">
        <f>'Hlášení počtu přípojek'!F98</f>
        <v>Nova Cinema</v>
      </c>
      <c r="C212" s="72">
        <f>'Hlášení počtu přípojek'!G98</f>
        <v>0</v>
      </c>
      <c r="D212" s="75">
        <f>'Hlášení počtu přípojek'!H98</f>
        <v>0</v>
      </c>
      <c r="E212" s="79">
        <f t="shared" si="7"/>
        <v>0</v>
      </c>
      <c r="F212" s="81">
        <f t="shared" si="8"/>
        <v>0</v>
      </c>
    </row>
    <row r="213" spans="1:6" x14ac:dyDescent="0.25">
      <c r="A213" s="32">
        <f>'Hlášení počtu přípojek'!E99</f>
        <v>1002</v>
      </c>
      <c r="B213" s="32" t="str">
        <f>'Hlášení počtu přípojek'!F99</f>
        <v>Nova Gold</v>
      </c>
      <c r="C213" s="72">
        <f>'Hlášení počtu přípojek'!G99</f>
        <v>0</v>
      </c>
      <c r="D213" s="75">
        <f>'Hlášení počtu přípojek'!H99</f>
        <v>0</v>
      </c>
      <c r="E213" s="79">
        <f t="shared" si="7"/>
        <v>0</v>
      </c>
      <c r="F213" s="81">
        <f t="shared" si="8"/>
        <v>0</v>
      </c>
    </row>
    <row r="214" spans="1:6" x14ac:dyDescent="0.25">
      <c r="A214" s="32">
        <f>'Hlášení počtu přípojek'!E100</f>
        <v>935</v>
      </c>
      <c r="B214" s="32" t="str">
        <f>'Hlášení počtu přípojek'!F100</f>
        <v>Nova Sport 1</v>
      </c>
      <c r="C214" s="72">
        <f>'Hlášení počtu přípojek'!G100</f>
        <v>0</v>
      </c>
      <c r="D214" s="75">
        <f>'Hlášení počtu přípojek'!H100</f>
        <v>0</v>
      </c>
      <c r="E214" s="79">
        <f t="shared" si="7"/>
        <v>0</v>
      </c>
      <c r="F214" s="81">
        <f t="shared" si="8"/>
        <v>0</v>
      </c>
    </row>
    <row r="215" spans="1:6" x14ac:dyDescent="0.25">
      <c r="A215" s="32">
        <f>'Hlášení počtu přípojek'!E101</f>
        <v>1081</v>
      </c>
      <c r="B215" s="32" t="str">
        <f>'Hlášení počtu přípojek'!F101</f>
        <v>Nova Sport 2</v>
      </c>
      <c r="C215" s="72">
        <f>'Hlášení počtu přípojek'!G101</f>
        <v>0</v>
      </c>
      <c r="D215" s="75">
        <f>'Hlášení počtu přípojek'!H101</f>
        <v>0</v>
      </c>
      <c r="E215" s="79">
        <f t="shared" si="7"/>
        <v>0</v>
      </c>
      <c r="F215" s="81">
        <f t="shared" si="8"/>
        <v>0</v>
      </c>
    </row>
    <row r="216" spans="1:6" x14ac:dyDescent="0.25">
      <c r="A216" s="32">
        <f>'Hlášení počtu přípojek'!E102</f>
        <v>1245</v>
      </c>
      <c r="B216" s="32" t="str">
        <f>'Hlášení počtu přípojek'!F102</f>
        <v xml:space="preserve">Now 90s </v>
      </c>
      <c r="C216" s="72">
        <f>'Hlášení počtu přípojek'!G102</f>
        <v>0</v>
      </c>
      <c r="D216" s="75">
        <f>'Hlášení počtu přípojek'!H102</f>
        <v>0</v>
      </c>
      <c r="E216" s="79">
        <f t="shared" si="7"/>
        <v>0</v>
      </c>
      <c r="F216" s="81">
        <f t="shared" si="8"/>
        <v>0</v>
      </c>
    </row>
    <row r="217" spans="1:6" x14ac:dyDescent="0.25">
      <c r="A217" s="32">
        <f>'Hlášení počtu přípojek'!E103</f>
        <v>1230</v>
      </c>
      <c r="B217" s="32" t="str">
        <f>'Hlášení počtu přípojek'!F103</f>
        <v>NTV Mir</v>
      </c>
      <c r="C217" s="72">
        <f>'Hlášení počtu přípojek'!G103</f>
        <v>0</v>
      </c>
      <c r="D217" s="75">
        <f>'Hlášení počtu přípojek'!H103</f>
        <v>0</v>
      </c>
      <c r="E217" s="79">
        <f t="shared" si="7"/>
        <v>0</v>
      </c>
      <c r="F217" s="81">
        <f t="shared" si="8"/>
        <v>0</v>
      </c>
    </row>
    <row r="218" spans="1:6" x14ac:dyDescent="0.25">
      <c r="A218" s="32">
        <f>'Hlášení počtu přípojek'!E104</f>
        <v>938</v>
      </c>
      <c r="B218" s="32" t="str">
        <f>'Hlášení počtu přípojek'!F104</f>
        <v>O2 Info</v>
      </c>
      <c r="C218" s="72">
        <f>'Hlášení počtu přípojek'!G104</f>
        <v>0</v>
      </c>
      <c r="D218" s="75">
        <f>'Hlášení počtu přípojek'!H104</f>
        <v>0</v>
      </c>
      <c r="E218" s="79">
        <f t="shared" si="7"/>
        <v>0</v>
      </c>
      <c r="F218" s="81">
        <f t="shared" si="8"/>
        <v>0</v>
      </c>
    </row>
    <row r="219" spans="1:6" x14ac:dyDescent="0.25">
      <c r="A219" s="32">
        <f>'Hlášení počtu přípojek'!E105</f>
        <v>1082</v>
      </c>
      <c r="B219" s="32" t="str">
        <f>'Hlášení počtu přípojek'!F105</f>
        <v>O2 Sport</v>
      </c>
      <c r="C219" s="72">
        <f>'Hlášení počtu přípojek'!G105</f>
        <v>0</v>
      </c>
      <c r="D219" s="75">
        <f>'Hlášení počtu přípojek'!H105</f>
        <v>0</v>
      </c>
      <c r="E219" s="79">
        <f t="shared" si="7"/>
        <v>0</v>
      </c>
      <c r="F219" s="81">
        <f t="shared" si="8"/>
        <v>0</v>
      </c>
    </row>
    <row r="220" spans="1:6" x14ac:dyDescent="0.25">
      <c r="A220" s="32">
        <f>'Hlášení počtu přípojek'!E106</f>
        <v>939</v>
      </c>
      <c r="B220" s="32" t="str">
        <f>'Hlášení počtu přípojek'!F106</f>
        <v>Óčko</v>
      </c>
      <c r="C220" s="72">
        <f>'Hlášení počtu přípojek'!G106</f>
        <v>0</v>
      </c>
      <c r="D220" s="75">
        <f>'Hlášení počtu přípojek'!H106</f>
        <v>0</v>
      </c>
      <c r="E220" s="79">
        <f t="shared" si="7"/>
        <v>0</v>
      </c>
      <c r="F220" s="81">
        <f t="shared" si="8"/>
        <v>0</v>
      </c>
    </row>
    <row r="221" spans="1:6" x14ac:dyDescent="0.25">
      <c r="A221" s="32">
        <f>'Hlášení počtu přípojek'!E107</f>
        <v>1207</v>
      </c>
      <c r="B221" s="32" t="str">
        <f>'Hlášení počtu přípojek'!F107</f>
        <v>Óčko Black</v>
      </c>
      <c r="C221" s="72">
        <f>'Hlášení počtu přípojek'!G107</f>
        <v>0</v>
      </c>
      <c r="D221" s="75">
        <f>'Hlášení počtu přípojek'!H107</f>
        <v>0</v>
      </c>
      <c r="E221" s="79">
        <f t="shared" si="7"/>
        <v>0</v>
      </c>
      <c r="F221" s="81">
        <f t="shared" si="8"/>
        <v>0</v>
      </c>
    </row>
    <row r="222" spans="1:6" x14ac:dyDescent="0.25">
      <c r="A222" s="32">
        <f>'Hlášení počtu přípojek'!E108</f>
        <v>940</v>
      </c>
      <c r="B222" s="32" t="str">
        <f>'Hlášení počtu přípojek'!F108</f>
        <v>Óčko Expres</v>
      </c>
      <c r="C222" s="72">
        <f>'Hlášení počtu přípojek'!G108</f>
        <v>0</v>
      </c>
      <c r="D222" s="75">
        <f>'Hlášení počtu přípojek'!H108</f>
        <v>0</v>
      </c>
      <c r="E222" s="79">
        <f t="shared" si="7"/>
        <v>0</v>
      </c>
      <c r="F222" s="81">
        <f t="shared" si="8"/>
        <v>0</v>
      </c>
    </row>
    <row r="223" spans="1:6" x14ac:dyDescent="0.25">
      <c r="A223" s="32">
        <f>'Hlášení počtu přípojek'!E109</f>
        <v>941</v>
      </c>
      <c r="B223" s="32" t="str">
        <f>'Hlášení počtu přípojek'!F109</f>
        <v>Óčko Star</v>
      </c>
      <c r="C223" s="72">
        <f>'Hlášení počtu přípojek'!G109</f>
        <v>0</v>
      </c>
      <c r="D223" s="75">
        <f>'Hlášení počtu přípojek'!H109</f>
        <v>0</v>
      </c>
      <c r="E223" s="79">
        <f t="shared" si="7"/>
        <v>0</v>
      </c>
      <c r="F223" s="81">
        <f t="shared" si="8"/>
        <v>0</v>
      </c>
    </row>
    <row r="224" spans="1:6" x14ac:dyDescent="0.25">
      <c r="A224" s="32">
        <f>'Hlášení počtu přípojek'!E110</f>
        <v>1135</v>
      </c>
      <c r="B224" s="32" t="str">
        <f>'Hlášení počtu přípojek'!F110</f>
        <v>OIK TV</v>
      </c>
      <c r="C224" s="72">
        <f>'Hlášení počtu přípojek'!G110</f>
        <v>0</v>
      </c>
      <c r="D224" s="75">
        <f>'Hlášení počtu přípojek'!H110</f>
        <v>0</v>
      </c>
      <c r="E224" s="79">
        <f t="shared" si="7"/>
        <v>0</v>
      </c>
      <c r="F224" s="81">
        <f t="shared" si="8"/>
        <v>0</v>
      </c>
    </row>
    <row r="225" spans="1:6" x14ac:dyDescent="0.25">
      <c r="A225" s="32">
        <f>'Hlášení počtu přípojek'!E111</f>
        <v>1136</v>
      </c>
      <c r="B225" s="32" t="str">
        <f>'Hlášení počtu přípojek'!F111</f>
        <v>OKO 1</v>
      </c>
      <c r="C225" s="72">
        <f>'Hlášení počtu přípojek'!G111</f>
        <v>0</v>
      </c>
      <c r="D225" s="75">
        <f>'Hlášení počtu přípojek'!H111</f>
        <v>0</v>
      </c>
      <c r="E225" s="79">
        <f t="shared" si="7"/>
        <v>0</v>
      </c>
      <c r="F225" s="81">
        <f t="shared" si="8"/>
        <v>0</v>
      </c>
    </row>
    <row r="226" spans="1:6" x14ac:dyDescent="0.25">
      <c r="A226" s="32">
        <f>'Hlášení počtu přípojek'!E112</f>
        <v>942</v>
      </c>
      <c r="B226" s="32" t="str">
        <f>'Hlášení počtu přípojek'!F112</f>
        <v>ORF 1</v>
      </c>
      <c r="C226" s="72">
        <f>'Hlášení počtu přípojek'!G112</f>
        <v>0</v>
      </c>
      <c r="D226" s="75">
        <f>'Hlášení počtu přípojek'!H112</f>
        <v>0</v>
      </c>
      <c r="E226" s="79">
        <f t="shared" si="7"/>
        <v>0</v>
      </c>
      <c r="F226" s="81">
        <f t="shared" si="8"/>
        <v>0</v>
      </c>
    </row>
    <row r="227" spans="1:6" x14ac:dyDescent="0.25">
      <c r="A227" s="32">
        <f>'Hlášení počtu přípojek'!E113</f>
        <v>943</v>
      </c>
      <c r="B227" s="32" t="str">
        <f>'Hlášení počtu přípojek'!F113</f>
        <v>ORF 2</v>
      </c>
      <c r="C227" s="72">
        <f>'Hlášení počtu přípojek'!G113</f>
        <v>0</v>
      </c>
      <c r="D227" s="75">
        <f>'Hlášení počtu přípojek'!H113</f>
        <v>0</v>
      </c>
      <c r="E227" s="79">
        <f t="shared" si="7"/>
        <v>0</v>
      </c>
      <c r="F227" s="81">
        <f t="shared" si="8"/>
        <v>0</v>
      </c>
    </row>
    <row r="228" spans="1:6" x14ac:dyDescent="0.25">
      <c r="A228" s="32">
        <f>'Hlášení počtu přípojek'!E114</f>
        <v>1242</v>
      </c>
      <c r="B228" s="32" t="str">
        <f>'Hlášení počtu přípojek'!F114</f>
        <v>OTV (Ukraine)</v>
      </c>
      <c r="C228" s="72">
        <f>'Hlášení počtu přípojek'!G114</f>
        <v>0</v>
      </c>
      <c r="D228" s="75">
        <f>'Hlášení počtu přípojek'!H114</f>
        <v>0</v>
      </c>
      <c r="E228" s="79">
        <f t="shared" si="7"/>
        <v>0</v>
      </c>
      <c r="F228" s="81">
        <f t="shared" si="8"/>
        <v>0</v>
      </c>
    </row>
    <row r="229" spans="1:6" x14ac:dyDescent="0.25">
      <c r="A229" s="32">
        <f>'Hlášení počtu přípojek'!E115</f>
        <v>1231</v>
      </c>
      <c r="B229" s="32" t="str">
        <f>'Hlášení počtu přípojek'!F115</f>
        <v xml:space="preserve">Outdoor Channel </v>
      </c>
      <c r="C229" s="72">
        <f>'Hlášení počtu přípojek'!G115</f>
        <v>0</v>
      </c>
      <c r="D229" s="75">
        <f>'Hlášení počtu přípojek'!H115</f>
        <v>0</v>
      </c>
      <c r="E229" s="79">
        <f t="shared" si="7"/>
        <v>0</v>
      </c>
      <c r="F229" s="81">
        <f t="shared" si="8"/>
        <v>0</v>
      </c>
    </row>
    <row r="230" spans="1:6" x14ac:dyDescent="0.25">
      <c r="A230" s="32">
        <f>'Hlášení počtu přípojek'!E116</f>
        <v>1142</v>
      </c>
      <c r="B230" s="32" t="str">
        <f>'Hlášení počtu přípojek'!F116</f>
        <v xml:space="preserve">Paramount Network </v>
      </c>
      <c r="C230" s="72">
        <f>'Hlášení počtu přípojek'!G116</f>
        <v>0</v>
      </c>
      <c r="D230" s="75">
        <f>'Hlášení počtu přípojek'!H116</f>
        <v>0</v>
      </c>
      <c r="E230" s="79">
        <f t="shared" si="7"/>
        <v>0</v>
      </c>
      <c r="F230" s="81">
        <f t="shared" si="8"/>
        <v>0</v>
      </c>
    </row>
    <row r="231" spans="1:6" x14ac:dyDescent="0.25">
      <c r="A231" s="32">
        <f>'Hlášení počtu přípojek'!E117</f>
        <v>1208</v>
      </c>
      <c r="B231" s="32" t="str">
        <f>'Hlášení počtu přípojek'!F117</f>
        <v>Park TV</v>
      </c>
      <c r="C231" s="72">
        <f>'Hlášení počtu přípojek'!G117</f>
        <v>0</v>
      </c>
      <c r="D231" s="75">
        <f>'Hlášení počtu přípojek'!H117</f>
        <v>0</v>
      </c>
      <c r="E231" s="79">
        <f t="shared" si="7"/>
        <v>0</v>
      </c>
      <c r="F231" s="81">
        <f t="shared" si="8"/>
        <v>0</v>
      </c>
    </row>
    <row r="232" spans="1:6" x14ac:dyDescent="0.25">
      <c r="A232" s="32">
        <f>'Hlášení počtu přípojek'!E118</f>
        <v>1137</v>
      </c>
      <c r="B232" s="32" t="str">
        <f>'Hlášení počtu přípojek'!F118</f>
        <v>Pervyj kanal</v>
      </c>
      <c r="C232" s="72">
        <f>'Hlášení počtu přípojek'!G118</f>
        <v>0</v>
      </c>
      <c r="D232" s="75">
        <f>'Hlášení počtu přípojek'!H118</f>
        <v>0</v>
      </c>
      <c r="E232" s="79">
        <f t="shared" si="7"/>
        <v>0</v>
      </c>
      <c r="F232" s="81">
        <f t="shared" si="8"/>
        <v>0</v>
      </c>
    </row>
    <row r="233" spans="1:6" x14ac:dyDescent="0.25">
      <c r="A233" s="32">
        <f>'Hlášení počtu přípojek'!E119</f>
        <v>1138</v>
      </c>
      <c r="B233" s="32" t="str">
        <f>'Hlášení počtu přípojek'!F119</f>
        <v>Pervyj kanal Vsemirnaja Siet</v>
      </c>
      <c r="C233" s="72">
        <f>'Hlášení počtu přípojek'!G119</f>
        <v>0</v>
      </c>
      <c r="D233" s="75">
        <f>'Hlášení počtu přípojek'!H119</f>
        <v>0</v>
      </c>
      <c r="E233" s="79">
        <f t="shared" si="7"/>
        <v>0</v>
      </c>
      <c r="F233" s="81">
        <f t="shared" si="8"/>
        <v>0</v>
      </c>
    </row>
    <row r="234" spans="1:6" x14ac:dyDescent="0.25">
      <c r="A234" s="32">
        <f>'Hlášení počtu přípojek'!E120</f>
        <v>1139</v>
      </c>
      <c r="B234" s="32" t="str">
        <f>'Hlášení počtu přípojek'!F120</f>
        <v>Phoenix</v>
      </c>
      <c r="C234" s="72">
        <f>'Hlášení počtu přípojek'!G120</f>
        <v>0</v>
      </c>
      <c r="D234" s="75">
        <f>'Hlášení počtu přípojek'!H120</f>
        <v>0</v>
      </c>
      <c r="E234" s="79">
        <f t="shared" si="7"/>
        <v>0</v>
      </c>
      <c r="F234" s="81">
        <f t="shared" si="8"/>
        <v>0</v>
      </c>
    </row>
    <row r="235" spans="1:6" x14ac:dyDescent="0.25">
      <c r="A235" s="32">
        <f>'Hlášení počtu přípojek'!E121</f>
        <v>1140</v>
      </c>
      <c r="B235" s="32" t="str">
        <f>'Hlášení počtu přípojek'!F121</f>
        <v>Planeta RTR</v>
      </c>
      <c r="C235" s="72">
        <f>'Hlášení počtu přípojek'!G121</f>
        <v>0</v>
      </c>
      <c r="D235" s="75">
        <f>'Hlášení počtu přípojek'!H121</f>
        <v>0</v>
      </c>
      <c r="E235" s="79">
        <f t="shared" si="7"/>
        <v>0</v>
      </c>
      <c r="F235" s="81">
        <f t="shared" si="8"/>
        <v>0</v>
      </c>
    </row>
    <row r="236" spans="1:6" x14ac:dyDescent="0.25">
      <c r="A236" s="32">
        <f>'Hlášení počtu přípojek'!E122</f>
        <v>946</v>
      </c>
      <c r="B236" s="32" t="str">
        <f>'Hlášení počtu přípojek'!F122</f>
        <v>Playboy</v>
      </c>
      <c r="C236" s="72">
        <f>'Hlášení počtu přípojek'!G122</f>
        <v>0</v>
      </c>
      <c r="D236" s="75">
        <f>'Hlášení počtu přípojek'!H122</f>
        <v>0</v>
      </c>
      <c r="E236" s="79">
        <f t="shared" si="7"/>
        <v>0</v>
      </c>
      <c r="F236" s="81">
        <f t="shared" si="8"/>
        <v>0</v>
      </c>
    </row>
    <row r="237" spans="1:6" x14ac:dyDescent="0.25">
      <c r="A237" s="32">
        <f>'Hlášení počtu přípojek'!E123</f>
        <v>1141</v>
      </c>
      <c r="B237" s="32" t="str">
        <f>'Hlášení počtu přípojek'!F123</f>
        <v>Plzeňská 1</v>
      </c>
      <c r="C237" s="72">
        <f>'Hlášení počtu přípojek'!G123</f>
        <v>0</v>
      </c>
      <c r="D237" s="75">
        <f>'Hlášení počtu přípojek'!H123</f>
        <v>0</v>
      </c>
      <c r="E237" s="79">
        <f t="shared" si="7"/>
        <v>0</v>
      </c>
      <c r="F237" s="81">
        <f t="shared" si="8"/>
        <v>0</v>
      </c>
    </row>
    <row r="238" spans="1:6" x14ac:dyDescent="0.25">
      <c r="A238" s="32">
        <f>'Hlášení počtu přípojek'!E124</f>
        <v>947</v>
      </c>
      <c r="B238" s="32" t="str">
        <f>'Hlášení počtu přípojek'!F124</f>
        <v>Polo TV</v>
      </c>
      <c r="C238" s="72">
        <f>'Hlášení počtu přípojek'!G124</f>
        <v>0</v>
      </c>
      <c r="D238" s="75">
        <f>'Hlášení počtu přípojek'!H124</f>
        <v>0</v>
      </c>
      <c r="E238" s="79">
        <f t="shared" si="7"/>
        <v>0</v>
      </c>
      <c r="F238" s="81">
        <f t="shared" si="8"/>
        <v>0</v>
      </c>
    </row>
    <row r="239" spans="1:6" x14ac:dyDescent="0.25">
      <c r="A239" s="32">
        <f>'Hlášení počtu přípojek'!E125</f>
        <v>948</v>
      </c>
      <c r="B239" s="32" t="str">
        <f>'Hlášení počtu přípojek'!F125</f>
        <v>Polonia</v>
      </c>
      <c r="C239" s="72">
        <f>'Hlášení počtu přípojek'!G125</f>
        <v>0</v>
      </c>
      <c r="D239" s="75">
        <f>'Hlášení počtu přípojek'!H125</f>
        <v>0</v>
      </c>
      <c r="E239" s="79">
        <f t="shared" si="7"/>
        <v>0</v>
      </c>
      <c r="F239" s="81">
        <f t="shared" si="8"/>
        <v>0</v>
      </c>
    </row>
    <row r="240" spans="1:6" x14ac:dyDescent="0.25">
      <c r="A240" s="32">
        <f>'Hlášení počtu přípojek'!E126</f>
        <v>949</v>
      </c>
      <c r="B240" s="32" t="str">
        <f>'Hlášení počtu přípojek'!F126</f>
        <v>Polsat 1</v>
      </c>
      <c r="C240" s="72">
        <f>'Hlášení počtu přípojek'!G126</f>
        <v>0</v>
      </c>
      <c r="D240" s="75">
        <f>'Hlášení počtu přípojek'!H126</f>
        <v>0</v>
      </c>
      <c r="E240" s="79">
        <f t="shared" si="7"/>
        <v>0</v>
      </c>
      <c r="F240" s="81">
        <f t="shared" si="8"/>
        <v>0</v>
      </c>
    </row>
    <row r="241" spans="1:6" x14ac:dyDescent="0.25">
      <c r="A241" s="32">
        <f>'Hlášení počtu přípojek'!E127</f>
        <v>1232</v>
      </c>
      <c r="B241" s="32" t="str">
        <f>'Hlášení počtu přípojek'!F127</f>
        <v>Polsat Super</v>
      </c>
      <c r="C241" s="72">
        <f>'Hlášení počtu přípojek'!G127</f>
        <v>0</v>
      </c>
      <c r="D241" s="75">
        <f>'Hlášení počtu přípojek'!H127</f>
        <v>0</v>
      </c>
      <c r="E241" s="79">
        <f t="shared" si="7"/>
        <v>0</v>
      </c>
      <c r="F241" s="81">
        <f t="shared" si="8"/>
        <v>0</v>
      </c>
    </row>
    <row r="242" spans="1:6" x14ac:dyDescent="0.25">
      <c r="A242" s="32">
        <f>'Hlášení počtu přípojek'!E128</f>
        <v>1209</v>
      </c>
      <c r="B242" s="32" t="str">
        <f>'Hlášení počtu přípojek'!F128</f>
        <v>Power TV</v>
      </c>
      <c r="C242" s="72">
        <f>'Hlášení počtu přípojek'!G128</f>
        <v>0</v>
      </c>
      <c r="D242" s="75">
        <f>'Hlášení počtu přípojek'!H128</f>
        <v>0</v>
      </c>
      <c r="E242" s="79">
        <f t="shared" si="7"/>
        <v>0</v>
      </c>
      <c r="F242" s="81">
        <f t="shared" si="8"/>
        <v>0</v>
      </c>
    </row>
    <row r="243" spans="1:6" x14ac:dyDescent="0.25">
      <c r="A243" s="32">
        <f>'Hlášení počtu přípojek'!E129</f>
        <v>1233</v>
      </c>
      <c r="B243" s="32" t="str">
        <f>'Hlášení počtu přípojek'!F129</f>
        <v>Premier Sport</v>
      </c>
      <c r="C243" s="72">
        <f>'Hlášení počtu přípojek'!G129</f>
        <v>0</v>
      </c>
      <c r="D243" s="75">
        <f>'Hlášení počtu přípojek'!H129</f>
        <v>0</v>
      </c>
      <c r="E243" s="79">
        <f t="shared" si="7"/>
        <v>0</v>
      </c>
      <c r="F243" s="81">
        <f t="shared" si="8"/>
        <v>0</v>
      </c>
    </row>
    <row r="244" spans="1:6" x14ac:dyDescent="0.25">
      <c r="A244" s="32">
        <f>'Hlášení počtu přípojek'!E130</f>
        <v>955</v>
      </c>
      <c r="B244" s="32" t="str">
        <f>'Hlášení počtu přípojek'!F130</f>
        <v xml:space="preserve">Prima </v>
      </c>
      <c r="C244" s="72">
        <f>'Hlášení počtu přípojek'!G130</f>
        <v>0</v>
      </c>
      <c r="D244" s="75">
        <f>'Hlášení počtu přípojek'!H130</f>
        <v>0</v>
      </c>
      <c r="E244" s="79">
        <f t="shared" si="7"/>
        <v>0</v>
      </c>
      <c r="F244" s="81">
        <f t="shared" si="8"/>
        <v>0</v>
      </c>
    </row>
    <row r="245" spans="1:6" x14ac:dyDescent="0.25">
      <c r="A245" s="32">
        <f>'Hlášení počtu přípojek'!E131</f>
        <v>954</v>
      </c>
      <c r="B245" s="32" t="str">
        <f>'Hlášení počtu přípojek'!F131</f>
        <v>Prima Cool</v>
      </c>
      <c r="C245" s="72">
        <f>'Hlášení počtu přípojek'!G131</f>
        <v>0</v>
      </c>
      <c r="D245" s="75">
        <f>'Hlášení počtu přípojek'!H131</f>
        <v>0</v>
      </c>
      <c r="E245" s="79">
        <f t="shared" si="7"/>
        <v>0</v>
      </c>
      <c r="F245" s="81">
        <f t="shared" si="8"/>
        <v>0</v>
      </c>
    </row>
    <row r="246" spans="1:6" x14ac:dyDescent="0.25">
      <c r="A246" s="32">
        <f>'Hlášení počtu přípojek'!E132</f>
        <v>1143</v>
      </c>
      <c r="B246" s="32" t="str">
        <f>'Hlášení počtu přípojek'!F132</f>
        <v>Prima Krimi</v>
      </c>
      <c r="C246" s="72">
        <f>'Hlášení počtu přípojek'!G132</f>
        <v>0</v>
      </c>
      <c r="D246" s="75">
        <f>'Hlášení počtu přípojek'!H132</f>
        <v>0</v>
      </c>
      <c r="E246" s="79">
        <f t="shared" si="7"/>
        <v>0</v>
      </c>
      <c r="F246" s="81">
        <f t="shared" si="8"/>
        <v>0</v>
      </c>
    </row>
    <row r="247" spans="1:6" x14ac:dyDescent="0.25">
      <c r="A247" s="32">
        <f>'Hlášení počtu přípojek'!E133</f>
        <v>956</v>
      </c>
      <c r="B247" s="32" t="str">
        <f>'Hlášení počtu přípojek'!F133</f>
        <v>Prima Love</v>
      </c>
      <c r="C247" s="72">
        <f>'Hlášení počtu přípojek'!G133</f>
        <v>0</v>
      </c>
      <c r="D247" s="75">
        <f>'Hlášení počtu přípojek'!H133</f>
        <v>0</v>
      </c>
      <c r="E247" s="79">
        <f t="shared" si="7"/>
        <v>0</v>
      </c>
      <c r="F247" s="81">
        <f t="shared" si="8"/>
        <v>0</v>
      </c>
    </row>
    <row r="248" spans="1:6" x14ac:dyDescent="0.25">
      <c r="A248" s="32">
        <f>'Hlášení počtu přípojek'!E134</f>
        <v>1083</v>
      </c>
      <c r="B248" s="32" t="str">
        <f>'Hlášení počtu přípojek'!F134</f>
        <v>Prima Max</v>
      </c>
      <c r="C248" s="72">
        <f>'Hlášení počtu přípojek'!G134</f>
        <v>0</v>
      </c>
      <c r="D248" s="75">
        <f>'Hlášení počtu přípojek'!H134</f>
        <v>0</v>
      </c>
      <c r="E248" s="79">
        <f t="shared" si="7"/>
        <v>0</v>
      </c>
      <c r="F248" s="81">
        <f t="shared" si="8"/>
        <v>0</v>
      </c>
    </row>
    <row r="249" spans="1:6" x14ac:dyDescent="0.25">
      <c r="A249" s="32">
        <f>'Hlášení počtu přípojek'!E135</f>
        <v>957</v>
      </c>
      <c r="B249" s="32" t="str">
        <f>'Hlášení počtu přípojek'!F135</f>
        <v>Prima Zoom</v>
      </c>
      <c r="C249" s="72">
        <f>'Hlášení počtu přípojek'!G135</f>
        <v>0</v>
      </c>
      <c r="D249" s="75">
        <f>'Hlášení počtu přípojek'!H135</f>
        <v>0</v>
      </c>
      <c r="E249" s="79">
        <f t="shared" si="7"/>
        <v>0</v>
      </c>
      <c r="F249" s="81">
        <f t="shared" si="8"/>
        <v>0</v>
      </c>
    </row>
    <row r="250" spans="1:6" x14ac:dyDescent="0.25">
      <c r="A250" s="33">
        <f>'Hlášení počtu přípojek'!I12</f>
        <v>959</v>
      </c>
      <c r="B250" s="32" t="str">
        <f>'Hlášení počtu přípojek'!J12</f>
        <v>Private Gold</v>
      </c>
      <c r="C250" s="72">
        <f>'Hlášení počtu přípojek'!K12</f>
        <v>0</v>
      </c>
      <c r="D250" s="75">
        <f>'Hlášení počtu přípojek'!L12</f>
        <v>0</v>
      </c>
      <c r="E250" s="79">
        <f t="shared" si="7"/>
        <v>0</v>
      </c>
      <c r="F250" s="81">
        <f t="shared" si="8"/>
        <v>0</v>
      </c>
    </row>
    <row r="251" spans="1:6" x14ac:dyDescent="0.25">
      <c r="A251" s="33">
        <f>'Hlášení počtu přípojek'!I13</f>
        <v>960</v>
      </c>
      <c r="B251" s="32" t="str">
        <f>'Hlášení počtu přípojek'!J13</f>
        <v>Private Spice</v>
      </c>
      <c r="C251" s="72">
        <f>'Hlášení počtu přípojek'!K13</f>
        <v>0</v>
      </c>
      <c r="D251" s="75">
        <f>'Hlášení počtu přípojek'!L13</f>
        <v>0</v>
      </c>
      <c r="E251" s="79">
        <f t="shared" si="7"/>
        <v>0</v>
      </c>
      <c r="F251" s="81">
        <f t="shared" si="8"/>
        <v>0</v>
      </c>
    </row>
    <row r="252" spans="1:6" x14ac:dyDescent="0.25">
      <c r="A252" s="33">
        <f>'Hlášení počtu přípojek'!I14</f>
        <v>1210</v>
      </c>
      <c r="B252" s="32" t="str">
        <f>'Hlášení počtu přípojek'!J14</f>
        <v>Private TV</v>
      </c>
      <c r="C252" s="72">
        <f>'Hlášení počtu přípojek'!K14</f>
        <v>0</v>
      </c>
      <c r="D252" s="75">
        <f>'Hlášení počtu přípojek'!L14</f>
        <v>0</v>
      </c>
      <c r="E252" s="79">
        <f t="shared" si="7"/>
        <v>0</v>
      </c>
      <c r="F252" s="81">
        <f t="shared" si="8"/>
        <v>0</v>
      </c>
    </row>
    <row r="253" spans="1:6" x14ac:dyDescent="0.25">
      <c r="A253" s="33">
        <f>'Hlášení počtu přípojek'!I15</f>
        <v>961</v>
      </c>
      <c r="B253" s="32" t="str">
        <f>'Hlášení počtu přípojek'!J15</f>
        <v>PRO 7</v>
      </c>
      <c r="C253" s="72">
        <f>'Hlášení počtu přípojek'!K15</f>
        <v>0</v>
      </c>
      <c r="D253" s="75">
        <f>'Hlášení počtu přípojek'!L15</f>
        <v>0</v>
      </c>
      <c r="E253" s="79">
        <f t="shared" si="7"/>
        <v>0</v>
      </c>
      <c r="F253" s="81">
        <f t="shared" si="8"/>
        <v>0</v>
      </c>
    </row>
    <row r="254" spans="1:6" x14ac:dyDescent="0.25">
      <c r="A254" s="33">
        <f>'Hlášení počtu přípojek'!I16</f>
        <v>1211</v>
      </c>
      <c r="B254" s="32" t="str">
        <f>'Hlášení počtu přípojek'!J16</f>
        <v>Publica TV</v>
      </c>
      <c r="C254" s="72">
        <f>'Hlášení počtu přípojek'!K16</f>
        <v>0</v>
      </c>
      <c r="D254" s="75">
        <f>'Hlášení počtu přípojek'!L16</f>
        <v>0</v>
      </c>
      <c r="E254" s="79">
        <f t="shared" si="7"/>
        <v>0</v>
      </c>
      <c r="F254" s="81">
        <f t="shared" si="8"/>
        <v>0</v>
      </c>
    </row>
    <row r="255" spans="1:6" x14ac:dyDescent="0.25">
      <c r="A255" s="33">
        <f>'Hlášení počtu přípojek'!I17</f>
        <v>962</v>
      </c>
      <c r="B255" s="32" t="str">
        <f>'Hlášení počtu přípojek'!J17</f>
        <v>RAI Uno</v>
      </c>
      <c r="C255" s="72">
        <f>'Hlášení počtu přípojek'!K17</f>
        <v>0</v>
      </c>
      <c r="D255" s="75">
        <f>'Hlášení počtu přípojek'!L17</f>
        <v>0</v>
      </c>
      <c r="E255" s="79">
        <f t="shared" si="7"/>
        <v>0</v>
      </c>
      <c r="F255" s="81">
        <f t="shared" si="8"/>
        <v>0</v>
      </c>
    </row>
    <row r="256" spans="1:6" x14ac:dyDescent="0.25">
      <c r="A256" s="33">
        <f>'Hlášení počtu přípojek'!I18</f>
        <v>1144</v>
      </c>
      <c r="B256" s="32" t="str">
        <f>'Hlášení počtu přípojek'!J18</f>
        <v>Reality Kings</v>
      </c>
      <c r="C256" s="72">
        <f>'Hlášení počtu přípojek'!K18</f>
        <v>0</v>
      </c>
      <c r="D256" s="75">
        <f>'Hlášení počtu přípojek'!L18</f>
        <v>0</v>
      </c>
      <c r="E256" s="79">
        <f t="shared" si="7"/>
        <v>0</v>
      </c>
      <c r="F256" s="81">
        <f t="shared" si="8"/>
        <v>0</v>
      </c>
    </row>
    <row r="257" spans="1:6" x14ac:dyDescent="0.25">
      <c r="A257" s="33">
        <f>'Hlášení počtu přípojek'!I19</f>
        <v>1028</v>
      </c>
      <c r="B257" s="32" t="str">
        <f>'Hlášení počtu přípojek'!J19</f>
        <v>Rebel</v>
      </c>
      <c r="C257" s="72">
        <f>'Hlášení počtu přípojek'!K19</f>
        <v>0</v>
      </c>
      <c r="D257" s="75">
        <f>'Hlášení počtu přípojek'!L19</f>
        <v>0</v>
      </c>
      <c r="E257" s="79">
        <f t="shared" si="7"/>
        <v>0</v>
      </c>
      <c r="F257" s="81">
        <f t="shared" si="8"/>
        <v>0</v>
      </c>
    </row>
    <row r="258" spans="1:6" x14ac:dyDescent="0.25">
      <c r="A258" s="33">
        <f>'Hlášení počtu přípojek'!I20</f>
        <v>1234</v>
      </c>
      <c r="B258" s="32" t="str">
        <f>'Hlášení počtu přípojek'!J20</f>
        <v>Redbull TV</v>
      </c>
      <c r="C258" s="72">
        <f>'Hlášení počtu přípojek'!K20</f>
        <v>0</v>
      </c>
      <c r="D258" s="75">
        <f>'Hlášení počtu přípojek'!L20</f>
        <v>0</v>
      </c>
      <c r="E258" s="79">
        <f t="shared" si="7"/>
        <v>0</v>
      </c>
      <c r="F258" s="81">
        <f t="shared" si="8"/>
        <v>0</v>
      </c>
    </row>
    <row r="259" spans="1:6" x14ac:dyDescent="0.25">
      <c r="A259" s="33">
        <f>'Hlášení počtu přípojek'!I21</f>
        <v>1145</v>
      </c>
      <c r="B259" s="32" t="str">
        <f>'Hlášení počtu přípojek'!J21</f>
        <v>Redlight</v>
      </c>
      <c r="C259" s="72">
        <f>'Hlášení počtu přípojek'!K21</f>
        <v>0</v>
      </c>
      <c r="D259" s="75">
        <f>'Hlášení počtu přípojek'!L21</f>
        <v>0</v>
      </c>
      <c r="E259" s="79">
        <f t="shared" si="7"/>
        <v>0</v>
      </c>
      <c r="F259" s="81">
        <f t="shared" si="8"/>
        <v>0</v>
      </c>
    </row>
    <row r="260" spans="1:6" x14ac:dyDescent="0.25">
      <c r="A260" s="33">
        <f>'Hlášení počtu přípojek'!I22</f>
        <v>1146</v>
      </c>
      <c r="B260" s="32" t="str">
        <f>'Hlášení počtu přípojek'!J22</f>
        <v>regionální televize</v>
      </c>
      <c r="C260" s="72">
        <f>'Hlášení počtu přípojek'!K22</f>
        <v>0</v>
      </c>
      <c r="D260" s="75">
        <f>'Hlášení počtu přípojek'!L22</f>
        <v>0</v>
      </c>
      <c r="E260" s="79">
        <f t="shared" ref="E260:E323" si="9">C260+D260</f>
        <v>0</v>
      </c>
      <c r="F260" s="81">
        <f t="shared" si="8"/>
        <v>0</v>
      </c>
    </row>
    <row r="261" spans="1:6" x14ac:dyDescent="0.25">
      <c r="A261" s="33">
        <f>'Hlášení počtu přípojek'!I23</f>
        <v>1212</v>
      </c>
      <c r="B261" s="32" t="str">
        <f>'Hlášení počtu přípojek'!J23</f>
        <v>Regiony+</v>
      </c>
      <c r="C261" s="72">
        <f>'Hlášení počtu přípojek'!K23</f>
        <v>0</v>
      </c>
      <c r="D261" s="75">
        <f>'Hlášení počtu přípojek'!L23</f>
        <v>0</v>
      </c>
      <c r="E261" s="79">
        <f t="shared" si="9"/>
        <v>0</v>
      </c>
      <c r="F261" s="81">
        <f t="shared" si="8"/>
        <v>0</v>
      </c>
    </row>
    <row r="262" spans="1:6" x14ac:dyDescent="0.25">
      <c r="A262" s="33">
        <f>'Hlášení počtu přípojek'!I24</f>
        <v>1026</v>
      </c>
      <c r="B262" s="32" t="str">
        <f>'Hlášení počtu přípojek'!J24</f>
        <v>Relax</v>
      </c>
      <c r="C262" s="72">
        <f>'Hlášení počtu přípojek'!K24</f>
        <v>0</v>
      </c>
      <c r="D262" s="75">
        <f>'Hlášení počtu přípojek'!L24</f>
        <v>0</v>
      </c>
      <c r="E262" s="79">
        <f t="shared" si="9"/>
        <v>0</v>
      </c>
      <c r="F262" s="81">
        <f t="shared" si="8"/>
        <v>0</v>
      </c>
    </row>
    <row r="263" spans="1:6" x14ac:dyDescent="0.25">
      <c r="A263" s="33">
        <f>'Hlášení počtu přípojek'!I25</f>
        <v>964</v>
      </c>
      <c r="B263" s="32" t="str">
        <f>'Hlášení počtu přípojek'!J25</f>
        <v>Retro Music Television</v>
      </c>
      <c r="C263" s="72">
        <f>'Hlášení počtu přípojek'!K25</f>
        <v>0</v>
      </c>
      <c r="D263" s="75">
        <f>'Hlášení počtu přípojek'!L25</f>
        <v>0</v>
      </c>
      <c r="E263" s="79">
        <f t="shared" si="9"/>
        <v>0</v>
      </c>
      <c r="F263" s="81">
        <f t="shared" si="8"/>
        <v>0</v>
      </c>
    </row>
    <row r="264" spans="1:6" x14ac:dyDescent="0.25">
      <c r="A264" s="33">
        <f>'Hlášení počtu přípojek'!I26</f>
        <v>1148</v>
      </c>
      <c r="B264" s="32" t="str">
        <f>'Hlášení počtu přípojek'!J26</f>
        <v>Rossija</v>
      </c>
      <c r="C264" s="72">
        <f>'Hlášení počtu přípojek'!K26</f>
        <v>0</v>
      </c>
      <c r="D264" s="75">
        <f>'Hlášení počtu přípojek'!L26</f>
        <v>0</v>
      </c>
      <c r="E264" s="79">
        <f t="shared" si="9"/>
        <v>0</v>
      </c>
      <c r="F264" s="81">
        <f t="shared" si="8"/>
        <v>0</v>
      </c>
    </row>
    <row r="265" spans="1:6" x14ac:dyDescent="0.25">
      <c r="A265" s="33">
        <f>'Hlášení počtu přípojek'!I27</f>
        <v>1149</v>
      </c>
      <c r="B265" s="32" t="str">
        <f>'Hlášení počtu přípojek'!J27</f>
        <v>RT Documentary</v>
      </c>
      <c r="C265" s="72">
        <f>'Hlášení počtu přípojek'!K27</f>
        <v>0</v>
      </c>
      <c r="D265" s="75">
        <f>'Hlášení počtu přípojek'!L27</f>
        <v>0</v>
      </c>
      <c r="E265" s="79">
        <f t="shared" si="9"/>
        <v>0</v>
      </c>
      <c r="F265" s="81">
        <f t="shared" si="8"/>
        <v>0</v>
      </c>
    </row>
    <row r="266" spans="1:6" x14ac:dyDescent="0.25">
      <c r="A266" s="33">
        <f>'Hlášení počtu přípojek'!I28</f>
        <v>1150</v>
      </c>
      <c r="B266" s="32" t="str">
        <f>'Hlášení počtu přípojek'!J28</f>
        <v>RT News</v>
      </c>
      <c r="C266" s="72">
        <f>'Hlášení počtu přípojek'!K28</f>
        <v>0</v>
      </c>
      <c r="D266" s="75">
        <f>'Hlášení počtu přípojek'!L28</f>
        <v>0</v>
      </c>
      <c r="E266" s="79">
        <f t="shared" si="9"/>
        <v>0</v>
      </c>
      <c r="F266" s="81">
        <f t="shared" ref="F266:F329" si="10">IF(C266&gt;=D266,C266,D266)</f>
        <v>0</v>
      </c>
    </row>
    <row r="267" spans="1:6" x14ac:dyDescent="0.25">
      <c r="A267" s="33">
        <f>'Hlášení počtu přípojek'!I29</f>
        <v>967</v>
      </c>
      <c r="B267" s="32" t="str">
        <f>'Hlášení počtu přípojek'!J29</f>
        <v xml:space="preserve">RTL </v>
      </c>
      <c r="C267" s="72">
        <f>'Hlášení počtu přípojek'!K29</f>
        <v>0</v>
      </c>
      <c r="D267" s="75">
        <f>'Hlášení počtu přípojek'!L29</f>
        <v>0</v>
      </c>
      <c r="E267" s="79">
        <f t="shared" si="9"/>
        <v>0</v>
      </c>
      <c r="F267" s="81">
        <f t="shared" si="10"/>
        <v>0</v>
      </c>
    </row>
    <row r="268" spans="1:6" x14ac:dyDescent="0.25">
      <c r="A268" s="33">
        <f>'Hlášení počtu přípojek'!I30</f>
        <v>968</v>
      </c>
      <c r="B268" s="32" t="str">
        <f>'Hlášení počtu přípojek'!J30</f>
        <v>RTL +</v>
      </c>
      <c r="C268" s="72">
        <f>'Hlášení počtu přípojek'!K30</f>
        <v>0</v>
      </c>
      <c r="D268" s="75">
        <f>'Hlášení počtu přípojek'!L30</f>
        <v>0</v>
      </c>
      <c r="E268" s="79">
        <f t="shared" si="9"/>
        <v>0</v>
      </c>
      <c r="F268" s="81">
        <f t="shared" si="10"/>
        <v>0</v>
      </c>
    </row>
    <row r="269" spans="1:6" x14ac:dyDescent="0.25">
      <c r="A269" s="33">
        <f>'Hlášení počtu přípojek'!I31</f>
        <v>970</v>
      </c>
      <c r="B269" s="32" t="str">
        <f>'Hlášení počtu přípojek'!J31</f>
        <v>RTL 2</v>
      </c>
      <c r="C269" s="72">
        <f>'Hlášení počtu přípojek'!K31</f>
        <v>0</v>
      </c>
      <c r="D269" s="75">
        <f>'Hlášení počtu přípojek'!L31</f>
        <v>0</v>
      </c>
      <c r="E269" s="79">
        <f t="shared" si="9"/>
        <v>0</v>
      </c>
      <c r="F269" s="81">
        <f t="shared" si="10"/>
        <v>0</v>
      </c>
    </row>
    <row r="270" spans="1:6" x14ac:dyDescent="0.25">
      <c r="A270" s="33">
        <f>'Hlášení počtu přípojek'!I32</f>
        <v>1151</v>
      </c>
      <c r="B270" s="32" t="str">
        <f>'Hlášení počtu přípojek'!J32</f>
        <v>RTM+</v>
      </c>
      <c r="C270" s="72">
        <f>'Hlášení počtu přípojek'!K32</f>
        <v>0</v>
      </c>
      <c r="D270" s="75">
        <f>'Hlášení počtu přípojek'!L32</f>
        <v>0</v>
      </c>
      <c r="E270" s="79">
        <f t="shared" si="9"/>
        <v>0</v>
      </c>
      <c r="F270" s="81">
        <f t="shared" si="10"/>
        <v>0</v>
      </c>
    </row>
    <row r="271" spans="1:6" x14ac:dyDescent="0.25">
      <c r="A271" s="33">
        <f>'Hlášení počtu přípojek'!I33</f>
        <v>975</v>
      </c>
      <c r="B271" s="32" t="str">
        <f>'Hlášení počtu přípojek'!J33</f>
        <v>RUSSIA (today)</v>
      </c>
      <c r="C271" s="72">
        <f>'Hlášení počtu přípojek'!K33</f>
        <v>0</v>
      </c>
      <c r="D271" s="75">
        <f>'Hlášení počtu přípojek'!L33</f>
        <v>0</v>
      </c>
      <c r="E271" s="79">
        <f t="shared" si="9"/>
        <v>0</v>
      </c>
      <c r="F271" s="81">
        <f t="shared" si="10"/>
        <v>0</v>
      </c>
    </row>
    <row r="272" spans="1:6" x14ac:dyDescent="0.25">
      <c r="A272" s="33">
        <f>'Hlášení počtu přípojek'!I34</f>
        <v>1152</v>
      </c>
      <c r="B272" s="32" t="str">
        <f>'Hlášení počtu přípojek'!J34</f>
        <v>Russian Travel Guide</v>
      </c>
      <c r="C272" s="72">
        <f>'Hlášení počtu přípojek'!K34</f>
        <v>0</v>
      </c>
      <c r="D272" s="75">
        <f>'Hlášení počtu přípojek'!L34</f>
        <v>0</v>
      </c>
      <c r="E272" s="79">
        <f t="shared" si="9"/>
        <v>0</v>
      </c>
      <c r="F272" s="81">
        <f t="shared" si="10"/>
        <v>0</v>
      </c>
    </row>
    <row r="273" spans="1:6" x14ac:dyDescent="0.25">
      <c r="A273" s="33">
        <f>'Hlášení počtu přípojek'!I35</f>
        <v>976</v>
      </c>
      <c r="B273" s="32" t="str">
        <f>'Hlášení počtu přípojek'!J35</f>
        <v>SAT 1</v>
      </c>
      <c r="C273" s="72">
        <f>'Hlášení počtu přípojek'!K35</f>
        <v>0</v>
      </c>
      <c r="D273" s="75">
        <f>'Hlášení počtu přípojek'!L35</f>
        <v>0</v>
      </c>
      <c r="E273" s="79">
        <f t="shared" si="9"/>
        <v>0</v>
      </c>
      <c r="F273" s="81">
        <f t="shared" si="10"/>
        <v>0</v>
      </c>
    </row>
    <row r="274" spans="1:6" x14ac:dyDescent="0.25">
      <c r="A274" s="33">
        <f>'Hlášení počtu přípojek'!I36</f>
        <v>1213</v>
      </c>
      <c r="B274" s="32" t="str">
        <f>'Hlášení počtu přípojek'!J36</f>
        <v>Senzi</v>
      </c>
      <c r="C274" s="72">
        <f>'Hlášení počtu přípojek'!K36</f>
        <v>0</v>
      </c>
      <c r="D274" s="75">
        <f>'Hlášení počtu přípojek'!L36</f>
        <v>0</v>
      </c>
      <c r="E274" s="79">
        <f t="shared" si="9"/>
        <v>0</v>
      </c>
      <c r="F274" s="81">
        <f t="shared" si="10"/>
        <v>0</v>
      </c>
    </row>
    <row r="275" spans="1:6" x14ac:dyDescent="0.25">
      <c r="A275" s="33">
        <f>'Hlášení počtu přípojek'!I37</f>
        <v>1153</v>
      </c>
      <c r="B275" s="32" t="str">
        <f>'Hlášení počtu přípojek'!J37</f>
        <v>Servus TV</v>
      </c>
      <c r="C275" s="72">
        <f>'Hlášení počtu přípojek'!K37</f>
        <v>0</v>
      </c>
      <c r="D275" s="75">
        <f>'Hlášení počtu přípojek'!L37</f>
        <v>0</v>
      </c>
      <c r="E275" s="79">
        <f t="shared" si="9"/>
        <v>0</v>
      </c>
      <c r="F275" s="81">
        <f t="shared" si="10"/>
        <v>0</v>
      </c>
    </row>
    <row r="276" spans="1:6" x14ac:dyDescent="0.25">
      <c r="A276" s="33">
        <f>'Hlášení počtu přípojek'!I38</f>
        <v>1161</v>
      </c>
      <c r="B276" s="32" t="str">
        <f>'Hlášení počtu přípojek'!J38</f>
        <v>Seznam.cz TV</v>
      </c>
      <c r="C276" s="72">
        <f>'Hlášení počtu přípojek'!K38</f>
        <v>0</v>
      </c>
      <c r="D276" s="75">
        <f>'Hlášení počtu přípojek'!L38</f>
        <v>0</v>
      </c>
      <c r="E276" s="79">
        <f t="shared" si="9"/>
        <v>0</v>
      </c>
      <c r="F276" s="81">
        <f t="shared" si="10"/>
        <v>0</v>
      </c>
    </row>
    <row r="277" spans="1:6" x14ac:dyDescent="0.25">
      <c r="A277" s="33">
        <f>'Hlášení počtu přípojek'!I39</f>
        <v>979</v>
      </c>
      <c r="B277" s="32" t="str">
        <f>'Hlášení počtu přípojek'!J39</f>
        <v>Sky News International</v>
      </c>
      <c r="C277" s="72">
        <f>'Hlášení počtu přípojek'!K39</f>
        <v>0</v>
      </c>
      <c r="D277" s="75">
        <f>'Hlášení počtu přípojek'!L39</f>
        <v>0</v>
      </c>
      <c r="E277" s="79">
        <f t="shared" si="9"/>
        <v>0</v>
      </c>
      <c r="F277" s="81">
        <f t="shared" si="10"/>
        <v>0</v>
      </c>
    </row>
    <row r="278" spans="1:6" x14ac:dyDescent="0.25">
      <c r="A278" s="33">
        <f>'Hlášení počtu přípojek'!I40</f>
        <v>981</v>
      </c>
      <c r="B278" s="32" t="str">
        <f>'Hlášení počtu přípojek'!J40</f>
        <v>Sky Sports</v>
      </c>
      <c r="C278" s="72">
        <f>'Hlášení počtu přípojek'!K40</f>
        <v>0</v>
      </c>
      <c r="D278" s="75">
        <f>'Hlášení počtu přípojek'!L40</f>
        <v>0</v>
      </c>
      <c r="E278" s="79">
        <f t="shared" si="9"/>
        <v>0</v>
      </c>
      <c r="F278" s="81">
        <f t="shared" si="10"/>
        <v>0</v>
      </c>
    </row>
    <row r="279" spans="1:6" x14ac:dyDescent="0.25">
      <c r="A279" s="33">
        <f>'Hlášení počtu přípojek'!I41</f>
        <v>982</v>
      </c>
      <c r="B279" s="32" t="str">
        <f>'Hlášení počtu přípojek'!J41</f>
        <v>Slovak Sport</v>
      </c>
      <c r="C279" s="72">
        <f>'Hlášení počtu přípojek'!K41</f>
        <v>0</v>
      </c>
      <c r="D279" s="75">
        <f>'Hlášení počtu přípojek'!L41</f>
        <v>0</v>
      </c>
      <c r="E279" s="79">
        <f t="shared" si="9"/>
        <v>0</v>
      </c>
      <c r="F279" s="81">
        <f t="shared" si="10"/>
        <v>0</v>
      </c>
    </row>
    <row r="280" spans="1:6" x14ac:dyDescent="0.25">
      <c r="A280" s="33">
        <f>'Hlášení počtu přípojek'!I42</f>
        <v>983</v>
      </c>
      <c r="B280" s="32" t="str">
        <f>'Hlášení počtu přípojek'!J42</f>
        <v>Slovak Sport 2</v>
      </c>
      <c r="C280" s="72">
        <f>'Hlášení počtu přípojek'!K42</f>
        <v>0</v>
      </c>
      <c r="D280" s="75">
        <f>'Hlášení počtu přípojek'!L42</f>
        <v>0</v>
      </c>
      <c r="E280" s="79">
        <f t="shared" si="9"/>
        <v>0</v>
      </c>
      <c r="F280" s="81">
        <f t="shared" si="10"/>
        <v>0</v>
      </c>
    </row>
    <row r="281" spans="1:6" x14ac:dyDescent="0.25">
      <c r="A281" s="33">
        <f>'Hlášení počtu přípojek'!I43</f>
        <v>985</v>
      </c>
      <c r="B281" s="32" t="str">
        <f>'Hlášení počtu přípojek'!J43</f>
        <v>Spektrum</v>
      </c>
      <c r="C281" s="72">
        <f>'Hlášení počtu přípojek'!K43</f>
        <v>0</v>
      </c>
      <c r="D281" s="75">
        <f>'Hlášení počtu přípojek'!L43</f>
        <v>0</v>
      </c>
      <c r="E281" s="79">
        <f t="shared" si="9"/>
        <v>0</v>
      </c>
      <c r="F281" s="81">
        <f t="shared" si="10"/>
        <v>0</v>
      </c>
    </row>
    <row r="282" spans="1:6" x14ac:dyDescent="0.25">
      <c r="A282" s="33">
        <f>'Hlášení počtu přípojek'!I44</f>
        <v>986</v>
      </c>
      <c r="B282" s="32" t="str">
        <f>'Hlášení počtu přípojek'!J44</f>
        <v>Spektrum (HOME)</v>
      </c>
      <c r="C282" s="72">
        <f>'Hlášení počtu přípojek'!K44</f>
        <v>0</v>
      </c>
      <c r="D282" s="75">
        <f>'Hlášení počtu přípojek'!L44</f>
        <v>0</v>
      </c>
      <c r="E282" s="79">
        <f t="shared" si="9"/>
        <v>0</v>
      </c>
      <c r="F282" s="81">
        <f t="shared" si="10"/>
        <v>0</v>
      </c>
    </row>
    <row r="283" spans="1:6" x14ac:dyDescent="0.25">
      <c r="A283" s="33">
        <f>'Hlášení počtu přípojek'!I45</f>
        <v>988</v>
      </c>
      <c r="B283" s="32" t="str">
        <f>'Hlášení počtu přípojek'!J45</f>
        <v>Sport 1</v>
      </c>
      <c r="C283" s="72">
        <f>'Hlášení počtu přípojek'!K45</f>
        <v>0</v>
      </c>
      <c r="D283" s="75">
        <f>'Hlášení počtu přípojek'!L45</f>
        <v>0</v>
      </c>
      <c r="E283" s="79">
        <f t="shared" si="9"/>
        <v>0</v>
      </c>
      <c r="F283" s="81">
        <f t="shared" si="10"/>
        <v>0</v>
      </c>
    </row>
    <row r="284" spans="1:6" x14ac:dyDescent="0.25">
      <c r="A284" s="33">
        <f>'Hlášení počtu přípojek'!I46</f>
        <v>989</v>
      </c>
      <c r="B284" s="32" t="str">
        <f>'Hlášení počtu přípojek'!J46</f>
        <v>Sport 2</v>
      </c>
      <c r="C284" s="72">
        <f>'Hlášení počtu přípojek'!K46</f>
        <v>0</v>
      </c>
      <c r="D284" s="75">
        <f>'Hlášení počtu přípojek'!L46</f>
        <v>0</v>
      </c>
      <c r="E284" s="79">
        <f t="shared" si="9"/>
        <v>0</v>
      </c>
      <c r="F284" s="81">
        <f t="shared" si="10"/>
        <v>0</v>
      </c>
    </row>
    <row r="285" spans="1:6" x14ac:dyDescent="0.25">
      <c r="A285" s="33">
        <f>'Hlášení počtu přípojek'!I47</f>
        <v>1154</v>
      </c>
      <c r="B285" s="32" t="str">
        <f>'Hlášení počtu přípojek'!J47</f>
        <v>Sport 3</v>
      </c>
      <c r="C285" s="72">
        <f>'Hlášení počtu přípojek'!K47</f>
        <v>0</v>
      </c>
      <c r="D285" s="75">
        <f>'Hlášení počtu přípojek'!L47</f>
        <v>0</v>
      </c>
      <c r="E285" s="79">
        <f t="shared" si="9"/>
        <v>0</v>
      </c>
      <c r="F285" s="81">
        <f t="shared" si="10"/>
        <v>0</v>
      </c>
    </row>
    <row r="286" spans="1:6" x14ac:dyDescent="0.25">
      <c r="A286" s="33">
        <f>'Hlášení počtu přípojek'!I48</f>
        <v>990</v>
      </c>
      <c r="B286" s="32" t="str">
        <f>'Hlášení počtu přípojek'!J48</f>
        <v>Sport 5</v>
      </c>
      <c r="C286" s="72">
        <f>'Hlášení počtu přípojek'!K48</f>
        <v>0</v>
      </c>
      <c r="D286" s="75">
        <f>'Hlášení počtu přípojek'!L48</f>
        <v>0</v>
      </c>
      <c r="E286" s="79">
        <f t="shared" si="9"/>
        <v>0</v>
      </c>
      <c r="F286" s="81">
        <f t="shared" si="10"/>
        <v>0</v>
      </c>
    </row>
    <row r="287" spans="1:6" x14ac:dyDescent="0.25">
      <c r="A287" s="33">
        <f>'Hlášení počtu přípojek'!I49</f>
        <v>1235</v>
      </c>
      <c r="B287" s="32" t="str">
        <f>'Hlášení počtu přípojek'!J49</f>
        <v>Stingray CMusic</v>
      </c>
      <c r="C287" s="72">
        <f>'Hlášení počtu přípojek'!K49</f>
        <v>0</v>
      </c>
      <c r="D287" s="75">
        <f>'Hlášení počtu přípojek'!L49</f>
        <v>0</v>
      </c>
      <c r="E287" s="79">
        <f t="shared" si="9"/>
        <v>0</v>
      </c>
      <c r="F287" s="81">
        <f t="shared" si="10"/>
        <v>0</v>
      </c>
    </row>
    <row r="288" spans="1:6" x14ac:dyDescent="0.25">
      <c r="A288" s="33">
        <f>'Hlášení počtu přípojek'!I50</f>
        <v>991</v>
      </c>
      <c r="B288" s="32" t="str">
        <f>'Hlášení počtu přípojek'!J50</f>
        <v>Stopklatka TV</v>
      </c>
      <c r="C288" s="72">
        <f>'Hlášení počtu přípojek'!K50</f>
        <v>0</v>
      </c>
      <c r="D288" s="75">
        <f>'Hlášení počtu přípojek'!L50</f>
        <v>0</v>
      </c>
      <c r="E288" s="79">
        <f t="shared" si="9"/>
        <v>0</v>
      </c>
      <c r="F288" s="81">
        <f t="shared" si="10"/>
        <v>0</v>
      </c>
    </row>
    <row r="289" spans="1:6" x14ac:dyDescent="0.25">
      <c r="A289" s="33">
        <f>'Hlášení počtu přípojek'!I51</f>
        <v>1155</v>
      </c>
      <c r="B289" s="32" t="str">
        <f>'Hlášení počtu přípojek'!J51</f>
        <v>Super One</v>
      </c>
      <c r="C289" s="72">
        <f>'Hlášení počtu přípojek'!K51</f>
        <v>0</v>
      </c>
      <c r="D289" s="75">
        <f>'Hlášení počtu přípojek'!L51</f>
        <v>0</v>
      </c>
      <c r="E289" s="79">
        <f t="shared" si="9"/>
        <v>0</v>
      </c>
      <c r="F289" s="81">
        <f t="shared" si="10"/>
        <v>0</v>
      </c>
    </row>
    <row r="290" spans="1:6" x14ac:dyDescent="0.25">
      <c r="A290" s="33">
        <f>'Hlášení počtu přípojek'!I52</f>
        <v>1156</v>
      </c>
      <c r="B290" s="32" t="str">
        <f>'Hlášení počtu přípojek'!J52</f>
        <v>Super Polsat</v>
      </c>
      <c r="C290" s="72">
        <f>'Hlášení počtu přípojek'!K52</f>
        <v>0</v>
      </c>
      <c r="D290" s="75">
        <f>'Hlášení počtu přípojek'!L52</f>
        <v>0</v>
      </c>
      <c r="E290" s="79">
        <f t="shared" si="9"/>
        <v>0</v>
      </c>
      <c r="F290" s="81">
        <f t="shared" si="10"/>
        <v>0</v>
      </c>
    </row>
    <row r="291" spans="1:6" x14ac:dyDescent="0.25">
      <c r="A291" s="33">
        <f>'Hlášení počtu přípojek'!I53</f>
        <v>997</v>
      </c>
      <c r="B291" s="32" t="str">
        <f>'Hlášení počtu přípojek'!J53</f>
        <v>Super RTL</v>
      </c>
      <c r="C291" s="72">
        <f>'Hlášení počtu přípojek'!K53</f>
        <v>0</v>
      </c>
      <c r="D291" s="75">
        <f>'Hlášení počtu přípojek'!L53</f>
        <v>0</v>
      </c>
      <c r="E291" s="79">
        <f t="shared" si="9"/>
        <v>0</v>
      </c>
      <c r="F291" s="81">
        <f t="shared" si="10"/>
        <v>0</v>
      </c>
    </row>
    <row r="292" spans="1:6" x14ac:dyDescent="0.25">
      <c r="A292" s="33">
        <f>'Hlášení počtu přípojek'!I54</f>
        <v>1157</v>
      </c>
      <c r="B292" s="32" t="str">
        <f>'Hlášení počtu přípojek'!J54</f>
        <v>Super tennis</v>
      </c>
      <c r="C292" s="72">
        <f>'Hlášení počtu přípojek'!K54</f>
        <v>0</v>
      </c>
      <c r="D292" s="75">
        <f>'Hlášení počtu přípojek'!L54</f>
        <v>0</v>
      </c>
      <c r="E292" s="79">
        <f t="shared" si="9"/>
        <v>0</v>
      </c>
      <c r="F292" s="81">
        <f t="shared" si="10"/>
        <v>0</v>
      </c>
    </row>
    <row r="293" spans="1:6" x14ac:dyDescent="0.25">
      <c r="A293" s="33">
        <f>'Hlášení počtu přípojek'!I55</f>
        <v>999</v>
      </c>
      <c r="B293" s="32" t="str">
        <f>'Hlášení počtu přípojek'!J55</f>
        <v>Šlágr</v>
      </c>
      <c r="C293" s="72">
        <f>'Hlášení počtu přípojek'!K55</f>
        <v>0</v>
      </c>
      <c r="D293" s="75">
        <f>'Hlášení počtu přípojek'!L55</f>
        <v>0</v>
      </c>
      <c r="E293" s="79">
        <f t="shared" si="9"/>
        <v>0</v>
      </c>
      <c r="F293" s="81">
        <f t="shared" si="10"/>
        <v>0</v>
      </c>
    </row>
    <row r="294" spans="1:6" x14ac:dyDescent="0.25">
      <c r="A294" s="33">
        <f>'Hlášení počtu přípojek'!I56</f>
        <v>1158</v>
      </c>
      <c r="B294" s="32" t="str">
        <f>'Hlášení počtu přípojek'!J56</f>
        <v>Šlágr 2</v>
      </c>
      <c r="C294" s="72">
        <f>'Hlášení počtu přípojek'!K56</f>
        <v>0</v>
      </c>
      <c r="D294" s="75">
        <f>'Hlášení počtu přípojek'!L56</f>
        <v>0</v>
      </c>
      <c r="E294" s="79">
        <f t="shared" si="9"/>
        <v>0</v>
      </c>
      <c r="F294" s="81">
        <f t="shared" si="10"/>
        <v>0</v>
      </c>
    </row>
    <row r="295" spans="1:6" x14ac:dyDescent="0.25">
      <c r="A295" s="33">
        <f>'Hlášení počtu přípojek'!I57</f>
        <v>1000</v>
      </c>
      <c r="B295" s="32" t="str">
        <f>'Hlášení počtu přípojek'!J57</f>
        <v>TA 3</v>
      </c>
      <c r="C295" s="72">
        <f>'Hlášení počtu přípojek'!K57</f>
        <v>0</v>
      </c>
      <c r="D295" s="75">
        <f>'Hlášení počtu přípojek'!L57</f>
        <v>0</v>
      </c>
      <c r="E295" s="79">
        <f t="shared" si="9"/>
        <v>0</v>
      </c>
      <c r="F295" s="81">
        <f t="shared" si="10"/>
        <v>0</v>
      </c>
    </row>
    <row r="296" spans="1:6" x14ac:dyDescent="0.25">
      <c r="A296" s="33">
        <f>'Hlášení počtu přípojek'!I58</f>
        <v>1159</v>
      </c>
      <c r="B296" s="32" t="str">
        <f>'Hlášení počtu přípojek'!J58</f>
        <v>tagesschau24</v>
      </c>
      <c r="C296" s="72">
        <f>'Hlášení počtu přípojek'!K58</f>
        <v>0</v>
      </c>
      <c r="D296" s="75">
        <f>'Hlášení počtu přípojek'!L58</f>
        <v>0</v>
      </c>
      <c r="E296" s="79">
        <f t="shared" si="9"/>
        <v>0</v>
      </c>
      <c r="F296" s="81">
        <f t="shared" si="10"/>
        <v>0</v>
      </c>
    </row>
    <row r="297" spans="1:6" x14ac:dyDescent="0.25">
      <c r="A297" s="33">
        <f>'Hlášení počtu přípojek'!I59</f>
        <v>1160</v>
      </c>
      <c r="B297" s="32" t="str">
        <f>'Hlášení počtu přípojek'!J59</f>
        <v>Tele 5</v>
      </c>
      <c r="C297" s="72">
        <f>'Hlášení počtu přípojek'!K59</f>
        <v>0</v>
      </c>
      <c r="D297" s="75">
        <f>'Hlášení počtu přípojek'!L59</f>
        <v>0</v>
      </c>
      <c r="E297" s="79">
        <f t="shared" si="9"/>
        <v>0</v>
      </c>
      <c r="F297" s="81">
        <f t="shared" si="10"/>
        <v>0</v>
      </c>
    </row>
    <row r="298" spans="1:6" x14ac:dyDescent="0.25">
      <c r="A298" s="33">
        <f>'Hlášení počtu přípojek'!I60</f>
        <v>1248</v>
      </c>
      <c r="B298" s="32" t="str">
        <f>'Hlášení počtu přípojek'!J60</f>
        <v>Televize Naživo</v>
      </c>
      <c r="C298" s="72">
        <f>'Hlášení počtu přípojek'!K60</f>
        <v>0</v>
      </c>
      <c r="D298" s="75">
        <f>'Hlášení počtu přípojek'!L60</f>
        <v>0</v>
      </c>
      <c r="E298" s="79">
        <f t="shared" si="9"/>
        <v>0</v>
      </c>
      <c r="F298" s="81">
        <f t="shared" si="10"/>
        <v>0</v>
      </c>
    </row>
    <row r="299" spans="1:6" x14ac:dyDescent="0.25">
      <c r="A299" s="33">
        <f>'Hlášení počtu přípojek'!I61</f>
        <v>1162</v>
      </c>
      <c r="B299" s="32" t="str">
        <f>'Hlášení počtu přípojek'!J61</f>
        <v>Těšínské minuty</v>
      </c>
      <c r="C299" s="72">
        <f>'Hlášení počtu přípojek'!K61</f>
        <v>0</v>
      </c>
      <c r="D299" s="75">
        <f>'Hlášení počtu přípojek'!L61</f>
        <v>0</v>
      </c>
      <c r="E299" s="79">
        <f t="shared" si="9"/>
        <v>0</v>
      </c>
      <c r="F299" s="81">
        <f t="shared" si="10"/>
        <v>0</v>
      </c>
    </row>
    <row r="300" spans="1:6" x14ac:dyDescent="0.25">
      <c r="A300" s="33">
        <f>'Hlášení počtu přípojek'!I62</f>
        <v>1163</v>
      </c>
      <c r="B300" s="32" t="str">
        <f>'Hlášení počtu přípojek'!J62</f>
        <v>Thai Global Network</v>
      </c>
      <c r="C300" s="72">
        <f>'Hlášení počtu přípojek'!K62</f>
        <v>0</v>
      </c>
      <c r="D300" s="75">
        <f>'Hlášení počtu přípojek'!L62</f>
        <v>0</v>
      </c>
      <c r="E300" s="79">
        <f t="shared" si="9"/>
        <v>0</v>
      </c>
      <c r="F300" s="81">
        <f t="shared" si="10"/>
        <v>0</v>
      </c>
    </row>
    <row r="301" spans="1:6" x14ac:dyDescent="0.25">
      <c r="A301" s="33">
        <f>'Hlášení počtu přípojek'!I63</f>
        <v>1164</v>
      </c>
      <c r="B301" s="32" t="str">
        <f>'Hlášení počtu přípojek'!J63</f>
        <v>Thai TV</v>
      </c>
      <c r="C301" s="72">
        <f>'Hlášení počtu přípojek'!K63</f>
        <v>0</v>
      </c>
      <c r="D301" s="75">
        <f>'Hlášení počtu přípojek'!L63</f>
        <v>0</v>
      </c>
      <c r="E301" s="79">
        <f t="shared" si="9"/>
        <v>0</v>
      </c>
      <c r="F301" s="81">
        <f t="shared" si="10"/>
        <v>0</v>
      </c>
    </row>
    <row r="302" spans="1:6" x14ac:dyDescent="0.25">
      <c r="A302" s="33">
        <f>'Hlášení počtu přípojek'!I64</f>
        <v>1165</v>
      </c>
      <c r="B302" s="32" t="str">
        <f>'Hlášení počtu přípojek'!J64</f>
        <v xml:space="preserve">Tik Bohumín </v>
      </c>
      <c r="C302" s="72">
        <f>'Hlášení počtu přípojek'!K64</f>
        <v>0</v>
      </c>
      <c r="D302" s="75">
        <f>'Hlášení počtu přípojek'!L64</f>
        <v>0</v>
      </c>
      <c r="E302" s="79">
        <f t="shared" si="9"/>
        <v>0</v>
      </c>
      <c r="F302" s="81">
        <f t="shared" si="10"/>
        <v>0</v>
      </c>
    </row>
    <row r="303" spans="1:6" x14ac:dyDescent="0.25">
      <c r="A303" s="33">
        <f>'Hlášení počtu přípojek'!I65</f>
        <v>1006</v>
      </c>
      <c r="B303" s="32" t="str">
        <f>'Hlášení počtu přípojek'!J65</f>
        <v>TLC</v>
      </c>
      <c r="C303" s="72">
        <f>'Hlášení počtu přípojek'!K65</f>
        <v>0</v>
      </c>
      <c r="D303" s="75">
        <f>'Hlášení počtu přípojek'!L65</f>
        <v>0</v>
      </c>
      <c r="E303" s="79">
        <f t="shared" si="9"/>
        <v>0</v>
      </c>
      <c r="F303" s="81">
        <f t="shared" si="10"/>
        <v>0</v>
      </c>
    </row>
    <row r="304" spans="1:6" x14ac:dyDescent="0.25">
      <c r="A304" s="33">
        <f>'Hlášení počtu přípojek'!I66</f>
        <v>1010</v>
      </c>
      <c r="B304" s="32" t="str">
        <f>'Hlášení počtu přípojek'!J66</f>
        <v>TNT</v>
      </c>
      <c r="C304" s="72">
        <f>'Hlášení počtu přípojek'!K66</f>
        <v>0</v>
      </c>
      <c r="D304" s="75">
        <f>'Hlášení počtu přípojek'!L66</f>
        <v>0</v>
      </c>
      <c r="E304" s="79">
        <f t="shared" si="9"/>
        <v>0</v>
      </c>
      <c r="F304" s="81">
        <f t="shared" si="10"/>
        <v>0</v>
      </c>
    </row>
    <row r="305" spans="1:6" x14ac:dyDescent="0.25">
      <c r="A305" s="33">
        <f>'Hlášení počtu přípojek'!I67</f>
        <v>1011</v>
      </c>
      <c r="B305" s="32" t="str">
        <f>'Hlášení počtu přípojek'!J67</f>
        <v>Travel Channel</v>
      </c>
      <c r="C305" s="72">
        <f>'Hlášení počtu přípojek'!K67</f>
        <v>0</v>
      </c>
      <c r="D305" s="75">
        <f>'Hlášení počtu přípojek'!L67</f>
        <v>0</v>
      </c>
      <c r="E305" s="79">
        <f t="shared" si="9"/>
        <v>0</v>
      </c>
      <c r="F305" s="81">
        <f t="shared" si="10"/>
        <v>0</v>
      </c>
    </row>
    <row r="306" spans="1:6" x14ac:dyDescent="0.25">
      <c r="A306" s="33">
        <f>'Hlášení počtu přípojek'!I68</f>
        <v>1214</v>
      </c>
      <c r="B306" s="32" t="str">
        <f>'Hlášení počtu přípojek'!J68</f>
        <v>Travel XP</v>
      </c>
      <c r="C306" s="72">
        <f>'Hlášení počtu přípojek'!K68</f>
        <v>0</v>
      </c>
      <c r="D306" s="75">
        <f>'Hlášení počtu přípojek'!L68</f>
        <v>0</v>
      </c>
      <c r="E306" s="79">
        <f t="shared" si="9"/>
        <v>0</v>
      </c>
      <c r="F306" s="81">
        <f t="shared" si="10"/>
        <v>0</v>
      </c>
    </row>
    <row r="307" spans="1:6" x14ac:dyDescent="0.25">
      <c r="A307" s="33">
        <f>'Hlášení počtu přípojek'!I69</f>
        <v>1237</v>
      </c>
      <c r="B307" s="32" t="str">
        <f>'Hlášení počtu přípojek'!J69</f>
        <v>Trojka</v>
      </c>
      <c r="C307" s="72">
        <f>'Hlášení počtu přípojek'!K69</f>
        <v>0</v>
      </c>
      <c r="D307" s="75">
        <f>'Hlášení počtu přípojek'!L69</f>
        <v>0</v>
      </c>
      <c r="E307" s="79">
        <f t="shared" si="9"/>
        <v>0</v>
      </c>
      <c r="F307" s="81">
        <f t="shared" si="10"/>
        <v>0</v>
      </c>
    </row>
    <row r="308" spans="1:6" x14ac:dyDescent="0.25">
      <c r="A308" s="33">
        <f>'Hlášení počtu přípojek'!I70</f>
        <v>1215</v>
      </c>
      <c r="B308" s="32" t="str">
        <f>'Hlášení počtu přípojek'!J70</f>
        <v>TTV</v>
      </c>
      <c r="C308" s="72">
        <f>'Hlášení počtu přípojek'!K70</f>
        <v>0</v>
      </c>
      <c r="D308" s="75">
        <f>'Hlášení počtu přípojek'!L70</f>
        <v>0</v>
      </c>
      <c r="E308" s="79">
        <f t="shared" si="9"/>
        <v>0</v>
      </c>
      <c r="F308" s="81">
        <f t="shared" si="10"/>
        <v>0</v>
      </c>
    </row>
    <row r="309" spans="1:6" x14ac:dyDescent="0.25">
      <c r="A309" s="33">
        <f>'Hlášení počtu přípojek'!I71</f>
        <v>1168</v>
      </c>
      <c r="B309" s="32" t="str">
        <f>'Hlášení počtu přípojek'!J71</f>
        <v>TUTY</v>
      </c>
      <c r="C309" s="72">
        <f>'Hlášení počtu přípojek'!K71</f>
        <v>0</v>
      </c>
      <c r="D309" s="75">
        <f>'Hlášení počtu přípojek'!L71</f>
        <v>0</v>
      </c>
      <c r="E309" s="79">
        <f t="shared" si="9"/>
        <v>0</v>
      </c>
      <c r="F309" s="81">
        <f t="shared" si="10"/>
        <v>0</v>
      </c>
    </row>
    <row r="310" spans="1:6" x14ac:dyDescent="0.25">
      <c r="A310" s="33">
        <f>'Hlášení počtu přípojek'!I72</f>
        <v>1015</v>
      </c>
      <c r="B310" s="32" t="str">
        <f>'Hlášení počtu přípojek'!J72</f>
        <v xml:space="preserve">TV 5 Monde </v>
      </c>
      <c r="C310" s="72">
        <f>'Hlášení počtu přípojek'!K72</f>
        <v>0</v>
      </c>
      <c r="D310" s="75">
        <f>'Hlášení počtu přípojek'!L72</f>
        <v>0</v>
      </c>
      <c r="E310" s="79">
        <f t="shared" si="9"/>
        <v>0</v>
      </c>
      <c r="F310" s="81">
        <f t="shared" si="10"/>
        <v>0</v>
      </c>
    </row>
    <row r="311" spans="1:6" x14ac:dyDescent="0.25">
      <c r="A311" s="33">
        <f>'Hlášení počtu přípojek'!I73</f>
        <v>1169</v>
      </c>
      <c r="B311" s="32" t="str">
        <f>'Hlášení počtu přípojek'!J73</f>
        <v xml:space="preserve">TV 6  </v>
      </c>
      <c r="C311" s="72">
        <f>'Hlášení počtu přípojek'!K73</f>
        <v>0</v>
      </c>
      <c r="D311" s="75">
        <f>'Hlášení počtu přípojek'!L73</f>
        <v>0</v>
      </c>
      <c r="E311" s="79">
        <f t="shared" si="9"/>
        <v>0</v>
      </c>
      <c r="F311" s="81">
        <f t="shared" si="10"/>
        <v>0</v>
      </c>
    </row>
    <row r="312" spans="1:6" x14ac:dyDescent="0.25">
      <c r="A312" s="33">
        <f>'Hlášení počtu přípojek'!I74</f>
        <v>1018</v>
      </c>
      <c r="B312" s="32" t="str">
        <f>'Hlášení počtu přípojek'!J74</f>
        <v>TV 8</v>
      </c>
      <c r="C312" s="72">
        <f>'Hlášení počtu přípojek'!K74</f>
        <v>0</v>
      </c>
      <c r="D312" s="75">
        <f>'Hlášení počtu přípojek'!L74</f>
        <v>0</v>
      </c>
      <c r="E312" s="79">
        <f t="shared" si="9"/>
        <v>0</v>
      </c>
      <c r="F312" s="81">
        <f t="shared" si="10"/>
        <v>0</v>
      </c>
    </row>
    <row r="313" spans="1:6" x14ac:dyDescent="0.25">
      <c r="A313" s="33">
        <f>'Hlášení počtu přípojek'!I75</f>
        <v>1019</v>
      </c>
      <c r="B313" s="32" t="str">
        <f>'Hlášení počtu přípojek'!J75</f>
        <v>TV Beskyd</v>
      </c>
      <c r="C313" s="72">
        <f>'Hlášení počtu přípojek'!K75</f>
        <v>0</v>
      </c>
      <c r="D313" s="75">
        <f>'Hlášení počtu přípojek'!L75</f>
        <v>0</v>
      </c>
      <c r="E313" s="79">
        <f t="shared" si="9"/>
        <v>0</v>
      </c>
      <c r="F313" s="81">
        <f t="shared" si="10"/>
        <v>0</v>
      </c>
    </row>
    <row r="314" spans="1:6" x14ac:dyDescent="0.25">
      <c r="A314" s="33">
        <f>'Hlášení počtu přípojek'!I76</f>
        <v>1216</v>
      </c>
      <c r="B314" s="32" t="str">
        <f>'Hlášení počtu přípojek'!J76</f>
        <v>TV Brno 1</v>
      </c>
      <c r="C314" s="72">
        <f>'Hlášení počtu přípojek'!K76</f>
        <v>0</v>
      </c>
      <c r="D314" s="75">
        <f>'Hlášení počtu přípojek'!L76</f>
        <v>0</v>
      </c>
      <c r="E314" s="79">
        <f t="shared" si="9"/>
        <v>0</v>
      </c>
      <c r="F314" s="81">
        <f t="shared" si="10"/>
        <v>0</v>
      </c>
    </row>
    <row r="315" spans="1:6" x14ac:dyDescent="0.25">
      <c r="A315" s="33">
        <f>'Hlášení počtu přípojek'!I77</f>
        <v>1171</v>
      </c>
      <c r="B315" s="32" t="str">
        <f>'Hlášení počtu přípojek'!J77</f>
        <v>TV Dakr</v>
      </c>
      <c r="C315" s="72">
        <f>'Hlášení počtu přípojek'!K77</f>
        <v>0</v>
      </c>
      <c r="D315" s="75">
        <f>'Hlášení počtu přípojek'!L77</f>
        <v>0</v>
      </c>
      <c r="E315" s="79">
        <f t="shared" si="9"/>
        <v>0</v>
      </c>
      <c r="F315" s="81">
        <f t="shared" si="10"/>
        <v>0</v>
      </c>
    </row>
    <row r="316" spans="1:6" x14ac:dyDescent="0.25">
      <c r="A316" s="33">
        <f>'Hlášení počtu přípojek'!I78</f>
        <v>1238</v>
      </c>
      <c r="B316" s="32" t="str">
        <f>'Hlášení počtu přípojek'!J78</f>
        <v>TV Chodov</v>
      </c>
      <c r="C316" s="72">
        <f>'Hlášení počtu přípojek'!K78</f>
        <v>0</v>
      </c>
      <c r="D316" s="75">
        <f>'Hlášení počtu přípojek'!L78</f>
        <v>0</v>
      </c>
      <c r="E316" s="79">
        <f t="shared" si="9"/>
        <v>0</v>
      </c>
      <c r="F316" s="81">
        <f t="shared" si="10"/>
        <v>0</v>
      </c>
    </row>
    <row r="317" spans="1:6" x14ac:dyDescent="0.25">
      <c r="A317" s="33">
        <f>'Hlášení počtu přípojek'!I79</f>
        <v>1173</v>
      </c>
      <c r="B317" s="32" t="str">
        <f>'Hlášení počtu přípojek'!J79</f>
        <v>TV Jéčko</v>
      </c>
      <c r="C317" s="72">
        <f>'Hlášení počtu přípojek'!K79</f>
        <v>0</v>
      </c>
      <c r="D317" s="75">
        <f>'Hlášení počtu přípojek'!L79</f>
        <v>0</v>
      </c>
      <c r="E317" s="79">
        <f t="shared" si="9"/>
        <v>0</v>
      </c>
      <c r="F317" s="81">
        <f t="shared" si="10"/>
        <v>0</v>
      </c>
    </row>
    <row r="318" spans="1:6" x14ac:dyDescent="0.25">
      <c r="A318" s="33">
        <f>'Hlášení počtu přípojek'!I80</f>
        <v>1023</v>
      </c>
      <c r="B318" s="32" t="str">
        <f>'Hlášení počtu přípojek'!J80</f>
        <v>TV Lux</v>
      </c>
      <c r="C318" s="72">
        <f>'Hlášení počtu přípojek'!K80</f>
        <v>0</v>
      </c>
      <c r="D318" s="75">
        <f>'Hlášení počtu přípojek'!L80</f>
        <v>0</v>
      </c>
      <c r="E318" s="79">
        <f t="shared" si="9"/>
        <v>0</v>
      </c>
      <c r="F318" s="81">
        <f t="shared" si="10"/>
        <v>0</v>
      </c>
    </row>
    <row r="319" spans="1:6" x14ac:dyDescent="0.25">
      <c r="A319" s="33">
        <f>'Hlášení počtu přípojek'!I81</f>
        <v>1239</v>
      </c>
      <c r="B319" s="32" t="str">
        <f>'Hlášení počtu přípojek'!J81</f>
        <v>TV Morava</v>
      </c>
      <c r="C319" s="72">
        <f>'Hlášení počtu přípojek'!K81</f>
        <v>0</v>
      </c>
      <c r="D319" s="75">
        <f>'Hlášení počtu přípojek'!L81</f>
        <v>0</v>
      </c>
      <c r="E319" s="79">
        <f t="shared" si="9"/>
        <v>0</v>
      </c>
      <c r="F319" s="81">
        <f t="shared" si="10"/>
        <v>0</v>
      </c>
    </row>
    <row r="320" spans="1:6" x14ac:dyDescent="0.25">
      <c r="A320" s="33">
        <f>'Hlášení počtu přípojek'!I82</f>
        <v>1024</v>
      </c>
      <c r="B320" s="32" t="str">
        <f>'Hlášení počtu přípojek'!J82</f>
        <v>TV Noe</v>
      </c>
      <c r="C320" s="72">
        <f>'Hlášení počtu přípojek'!K82</f>
        <v>0</v>
      </c>
      <c r="D320" s="75">
        <f>'Hlášení počtu přípojek'!L82</f>
        <v>0</v>
      </c>
      <c r="E320" s="79">
        <f t="shared" si="9"/>
        <v>0</v>
      </c>
      <c r="F320" s="81">
        <f t="shared" si="10"/>
        <v>0</v>
      </c>
    </row>
    <row r="321" spans="1:6" x14ac:dyDescent="0.25">
      <c r="A321" s="33">
        <f>'Hlášení počtu přípojek'!I83</f>
        <v>1025</v>
      </c>
      <c r="B321" s="32" t="str">
        <f>'Hlášení počtu přípojek'!J83</f>
        <v>TV Paprika</v>
      </c>
      <c r="C321" s="72">
        <f>'Hlášení počtu přípojek'!K83</f>
        <v>0</v>
      </c>
      <c r="D321" s="75">
        <f>'Hlášení počtu přípojek'!L83</f>
        <v>0</v>
      </c>
      <c r="E321" s="79">
        <f t="shared" si="9"/>
        <v>0</v>
      </c>
      <c r="F321" s="81">
        <f t="shared" si="10"/>
        <v>0</v>
      </c>
    </row>
    <row r="322" spans="1:6" x14ac:dyDescent="0.25">
      <c r="A322" s="33">
        <f>'Hlášení počtu přípojek'!I84</f>
        <v>1174</v>
      </c>
      <c r="B322" s="32" t="str">
        <f>'Hlášení počtu přípojek'!J84</f>
        <v>TV Polar</v>
      </c>
      <c r="C322" s="72">
        <f>'Hlášení počtu přípojek'!K84</f>
        <v>0</v>
      </c>
      <c r="D322" s="75">
        <f>'Hlášení počtu přípojek'!L84</f>
        <v>0</v>
      </c>
      <c r="E322" s="79">
        <f t="shared" si="9"/>
        <v>0</v>
      </c>
      <c r="F322" s="81">
        <f t="shared" si="10"/>
        <v>0</v>
      </c>
    </row>
    <row r="323" spans="1:6" x14ac:dyDescent="0.25">
      <c r="A323" s="33">
        <f>'Hlášení počtu přípojek'!I85</f>
        <v>1175</v>
      </c>
      <c r="B323" s="32" t="str">
        <f>'Hlášení počtu přípojek'!J85</f>
        <v>TV Praha</v>
      </c>
      <c r="C323" s="72">
        <f>'Hlášení počtu přípojek'!K85</f>
        <v>0</v>
      </c>
      <c r="D323" s="75">
        <f>'Hlášení počtu přípojek'!L85</f>
        <v>0</v>
      </c>
      <c r="E323" s="79">
        <f t="shared" si="9"/>
        <v>0</v>
      </c>
      <c r="F323" s="81">
        <f t="shared" si="10"/>
        <v>0</v>
      </c>
    </row>
    <row r="324" spans="1:6" x14ac:dyDescent="0.25">
      <c r="A324" s="33">
        <f>'Hlášení počtu přípojek'!I86</f>
        <v>1027</v>
      </c>
      <c r="B324" s="32" t="str">
        <f>'Hlášení počtu přípojek'!J86</f>
        <v>TV Puls</v>
      </c>
      <c r="C324" s="72">
        <f>'Hlášení počtu přípojek'!K86</f>
        <v>0</v>
      </c>
      <c r="D324" s="75">
        <f>'Hlášení počtu přípojek'!L86</f>
        <v>0</v>
      </c>
      <c r="E324" s="79">
        <f t="shared" ref="E324:E387" si="11">C324+D324</f>
        <v>0</v>
      </c>
      <c r="F324" s="81">
        <f t="shared" si="10"/>
        <v>0</v>
      </c>
    </row>
    <row r="325" spans="1:6" x14ac:dyDescent="0.25">
      <c r="A325" s="33">
        <f>'Hlášení počtu přípojek'!I87</f>
        <v>1176</v>
      </c>
      <c r="B325" s="32" t="str">
        <f>'Hlášení počtu přípojek'!J87</f>
        <v>TV Puls 2</v>
      </c>
      <c r="C325" s="72">
        <f>'Hlášení počtu přípojek'!K87</f>
        <v>0</v>
      </c>
      <c r="D325" s="75">
        <f>'Hlášení počtu přípojek'!L87</f>
        <v>0</v>
      </c>
      <c r="E325" s="79">
        <f t="shared" si="11"/>
        <v>0</v>
      </c>
      <c r="F325" s="81">
        <f t="shared" si="10"/>
        <v>0</v>
      </c>
    </row>
    <row r="326" spans="1:6" x14ac:dyDescent="0.25">
      <c r="A326" s="33">
        <f>'Hlášení počtu přípojek'!I88</f>
        <v>1029</v>
      </c>
      <c r="B326" s="32" t="str">
        <f>'Hlášení počtu přípojek'!J88</f>
        <v>TV Slovácko</v>
      </c>
      <c r="C326" s="72">
        <f>'Hlášení počtu přípojek'!K88</f>
        <v>0</v>
      </c>
      <c r="D326" s="75">
        <f>'Hlášení počtu přípojek'!L88</f>
        <v>0</v>
      </c>
      <c r="E326" s="79">
        <f t="shared" si="11"/>
        <v>0</v>
      </c>
      <c r="F326" s="81">
        <f t="shared" si="10"/>
        <v>0</v>
      </c>
    </row>
    <row r="327" spans="1:6" x14ac:dyDescent="0.25">
      <c r="A327" s="33">
        <f>'Hlášení počtu přípojek'!I89</f>
        <v>1030</v>
      </c>
      <c r="B327" s="32" t="str">
        <f>'Hlášení počtu přípojek'!J89</f>
        <v>TV Trwam</v>
      </c>
      <c r="C327" s="72">
        <f>'Hlášení počtu přípojek'!K89</f>
        <v>0</v>
      </c>
      <c r="D327" s="75">
        <f>'Hlášení počtu přípojek'!L89</f>
        <v>0</v>
      </c>
      <c r="E327" s="79">
        <f t="shared" si="11"/>
        <v>0</v>
      </c>
      <c r="F327" s="81">
        <f t="shared" si="10"/>
        <v>0</v>
      </c>
    </row>
    <row r="328" spans="1:6" x14ac:dyDescent="0.25">
      <c r="A328" s="33">
        <f>'Hlášení počtu přípojek'!I90</f>
        <v>1178</v>
      </c>
      <c r="B328" s="32" t="str">
        <f>'Hlášení počtu přípojek'!J90</f>
        <v>TV1000 Russkoe Kino</v>
      </c>
      <c r="C328" s="72">
        <f>'Hlášení počtu přípojek'!K90</f>
        <v>0</v>
      </c>
      <c r="D328" s="75">
        <f>'Hlášení počtu přípojek'!L90</f>
        <v>0</v>
      </c>
      <c r="E328" s="79">
        <f t="shared" si="11"/>
        <v>0</v>
      </c>
      <c r="F328" s="81">
        <f t="shared" si="10"/>
        <v>0</v>
      </c>
    </row>
    <row r="329" spans="1:6" x14ac:dyDescent="0.25">
      <c r="A329" s="33">
        <f>'Hlášení počtu přípojek'!I91</f>
        <v>1031</v>
      </c>
      <c r="B329" s="32" t="str">
        <f>'Hlášení počtu přípojek'!J91</f>
        <v>TV4</v>
      </c>
      <c r="C329" s="72">
        <f>'Hlášení počtu přípojek'!K91</f>
        <v>0</v>
      </c>
      <c r="D329" s="75">
        <f>'Hlášení počtu přípojek'!L91</f>
        <v>0</v>
      </c>
      <c r="E329" s="79">
        <f t="shared" si="11"/>
        <v>0</v>
      </c>
      <c r="F329" s="81">
        <f t="shared" si="10"/>
        <v>0</v>
      </c>
    </row>
    <row r="330" spans="1:6" x14ac:dyDescent="0.25">
      <c r="A330" s="33">
        <f>'Hlášení počtu přípojek'!I92</f>
        <v>1033</v>
      </c>
      <c r="B330" s="32" t="str">
        <f>'Hlášení počtu přípojek'!J92</f>
        <v>TVE International</v>
      </c>
      <c r="C330" s="72">
        <f>'Hlášení počtu přípojek'!K92</f>
        <v>0</v>
      </c>
      <c r="D330" s="75">
        <f>'Hlášení počtu přípojek'!L92</f>
        <v>0</v>
      </c>
      <c r="E330" s="79">
        <f t="shared" si="11"/>
        <v>0</v>
      </c>
      <c r="F330" s="81">
        <f t="shared" ref="F330:F393" si="12">IF(C330&gt;=D330,C330,D330)</f>
        <v>0</v>
      </c>
    </row>
    <row r="331" spans="1:6" x14ac:dyDescent="0.25">
      <c r="A331" s="33">
        <f>'Hlášení počtu přípojek'!I93</f>
        <v>1179</v>
      </c>
      <c r="B331" s="32" t="str">
        <f>'Hlášení počtu přípojek'!J93</f>
        <v>TV-Focus</v>
      </c>
      <c r="C331" s="72">
        <f>'Hlášení počtu přípojek'!K93</f>
        <v>0</v>
      </c>
      <c r="D331" s="75">
        <f>'Hlášení počtu přípojek'!L93</f>
        <v>0</v>
      </c>
      <c r="E331" s="79">
        <f t="shared" si="11"/>
        <v>0</v>
      </c>
      <c r="F331" s="81">
        <f t="shared" si="12"/>
        <v>0</v>
      </c>
    </row>
    <row r="332" spans="1:6" x14ac:dyDescent="0.25">
      <c r="A332" s="33">
        <f>'Hlášení počtu přípojek'!I94</f>
        <v>1034</v>
      </c>
      <c r="B332" s="32" t="str">
        <f>'Hlášení počtu přípojek'!J94</f>
        <v xml:space="preserve">TVN </v>
      </c>
      <c r="C332" s="72">
        <f>'Hlášení počtu přípojek'!K94</f>
        <v>0</v>
      </c>
      <c r="D332" s="75">
        <f>'Hlášení počtu přípojek'!L94</f>
        <v>0</v>
      </c>
      <c r="E332" s="79">
        <f t="shared" si="11"/>
        <v>0</v>
      </c>
      <c r="F332" s="81">
        <f t="shared" si="12"/>
        <v>0</v>
      </c>
    </row>
    <row r="333" spans="1:6" x14ac:dyDescent="0.25">
      <c r="A333" s="33">
        <f>'Hlášení počtu přípojek'!I95</f>
        <v>1036</v>
      </c>
      <c r="B333" s="32" t="str">
        <f>'Hlášení počtu přípojek'!J95</f>
        <v>TVN Siedem</v>
      </c>
      <c r="C333" s="72">
        <f>'Hlášení počtu přípojek'!K95</f>
        <v>0</v>
      </c>
      <c r="D333" s="75">
        <f>'Hlášení počtu přípojek'!L95</f>
        <v>0</v>
      </c>
      <c r="E333" s="79">
        <f t="shared" si="11"/>
        <v>0</v>
      </c>
      <c r="F333" s="81">
        <f t="shared" si="12"/>
        <v>0</v>
      </c>
    </row>
    <row r="334" spans="1:6" x14ac:dyDescent="0.25">
      <c r="A334" s="33">
        <f>'Hlášení počtu přípojek'!I96</f>
        <v>1037</v>
      </c>
      <c r="B334" s="32" t="str">
        <f>'Hlášení počtu přípojek'!J96</f>
        <v>TVP 1</v>
      </c>
      <c r="C334" s="72">
        <f>'Hlášení počtu přípojek'!K96</f>
        <v>0</v>
      </c>
      <c r="D334" s="75">
        <f>'Hlášení počtu přípojek'!L96</f>
        <v>0</v>
      </c>
      <c r="E334" s="79">
        <f t="shared" si="11"/>
        <v>0</v>
      </c>
      <c r="F334" s="81">
        <f t="shared" si="12"/>
        <v>0</v>
      </c>
    </row>
    <row r="335" spans="1:6" x14ac:dyDescent="0.25">
      <c r="A335" s="33">
        <f>'Hlášení počtu přípojek'!I97</f>
        <v>1038</v>
      </c>
      <c r="B335" s="32" t="str">
        <f>'Hlášení počtu přípojek'!J97</f>
        <v>TVP 2</v>
      </c>
      <c r="C335" s="72">
        <f>'Hlášení počtu přípojek'!K97</f>
        <v>0</v>
      </c>
      <c r="D335" s="75">
        <f>'Hlášení počtu přípojek'!L97</f>
        <v>0</v>
      </c>
      <c r="E335" s="79">
        <f t="shared" si="11"/>
        <v>0</v>
      </c>
      <c r="F335" s="81">
        <f t="shared" si="12"/>
        <v>0</v>
      </c>
    </row>
    <row r="336" spans="1:6" x14ac:dyDescent="0.25">
      <c r="A336" s="33">
        <f>'Hlášení počtu přípojek'!I98</f>
        <v>1039</v>
      </c>
      <c r="B336" s="32" t="str">
        <f>'Hlášení počtu přípojek'!J98</f>
        <v>TVP 3</v>
      </c>
      <c r="C336" s="72">
        <f>'Hlášení počtu přípojek'!K98</f>
        <v>0</v>
      </c>
      <c r="D336" s="75">
        <f>'Hlášení počtu přípojek'!L98</f>
        <v>0</v>
      </c>
      <c r="E336" s="79">
        <f t="shared" si="11"/>
        <v>0</v>
      </c>
      <c r="F336" s="81">
        <f t="shared" si="12"/>
        <v>0</v>
      </c>
    </row>
    <row r="337" spans="1:6" x14ac:dyDescent="0.25">
      <c r="A337" s="33">
        <f>'Hlášení počtu přípojek'!I99</f>
        <v>1040</v>
      </c>
      <c r="B337" s="32" t="str">
        <f>'Hlášení počtu přípojek'!J99</f>
        <v>TVP ABC</v>
      </c>
      <c r="C337" s="72">
        <f>'Hlášení počtu přípojek'!K99</f>
        <v>0</v>
      </c>
      <c r="D337" s="75">
        <f>'Hlášení počtu přípojek'!L99</f>
        <v>0</v>
      </c>
      <c r="E337" s="79">
        <f t="shared" si="11"/>
        <v>0</v>
      </c>
      <c r="F337" s="81">
        <f t="shared" si="12"/>
        <v>0</v>
      </c>
    </row>
    <row r="338" spans="1:6" x14ac:dyDescent="0.25">
      <c r="A338" s="33">
        <f>'Hlášení počtu přípojek'!I100</f>
        <v>1041</v>
      </c>
      <c r="B338" s="32" t="str">
        <f>'Hlášení počtu přípojek'!J100</f>
        <v>TVP Historia</v>
      </c>
      <c r="C338" s="72">
        <f>'Hlášení počtu přípojek'!K100</f>
        <v>0</v>
      </c>
      <c r="D338" s="75">
        <f>'Hlášení počtu přípojek'!L100</f>
        <v>0</v>
      </c>
      <c r="E338" s="79">
        <f t="shared" si="11"/>
        <v>0</v>
      </c>
      <c r="F338" s="81">
        <f t="shared" si="12"/>
        <v>0</v>
      </c>
    </row>
    <row r="339" spans="1:6" x14ac:dyDescent="0.25">
      <c r="A339" s="33">
        <f>'Hlášení počtu přípojek'!I101</f>
        <v>1042</v>
      </c>
      <c r="B339" s="32" t="str">
        <f>'Hlášení počtu přípojek'!J101</f>
        <v>TVP Info</v>
      </c>
      <c r="C339" s="72">
        <f>'Hlášení počtu přípojek'!K101</f>
        <v>0</v>
      </c>
      <c r="D339" s="75">
        <f>'Hlášení počtu přípojek'!L101</f>
        <v>0</v>
      </c>
      <c r="E339" s="79">
        <f t="shared" si="11"/>
        <v>0</v>
      </c>
      <c r="F339" s="81">
        <f t="shared" si="12"/>
        <v>0</v>
      </c>
    </row>
    <row r="340" spans="1:6" x14ac:dyDescent="0.25">
      <c r="A340" s="33">
        <f>'Hlášení počtu přípojek'!I102</f>
        <v>1043</v>
      </c>
      <c r="B340" s="32" t="str">
        <f>'Hlášení počtu přípojek'!J102</f>
        <v>TVP Katowice</v>
      </c>
      <c r="C340" s="72">
        <f>'Hlášení počtu přípojek'!K102</f>
        <v>0</v>
      </c>
      <c r="D340" s="75">
        <f>'Hlášení počtu přípojek'!L102</f>
        <v>0</v>
      </c>
      <c r="E340" s="79">
        <f t="shared" si="11"/>
        <v>0</v>
      </c>
      <c r="F340" s="81">
        <f t="shared" si="12"/>
        <v>0</v>
      </c>
    </row>
    <row r="341" spans="1:6" x14ac:dyDescent="0.25">
      <c r="A341" s="33">
        <f>'Hlášení počtu přípojek'!I103</f>
        <v>1044</v>
      </c>
      <c r="B341" s="32" t="str">
        <f>'Hlášení počtu přípojek'!J103</f>
        <v>TVP Kultura</v>
      </c>
      <c r="C341" s="72">
        <f>'Hlášení počtu přípojek'!K103</f>
        <v>0</v>
      </c>
      <c r="D341" s="75">
        <f>'Hlášení počtu přípojek'!L103</f>
        <v>0</v>
      </c>
      <c r="E341" s="79">
        <f t="shared" si="11"/>
        <v>0</v>
      </c>
      <c r="F341" s="81">
        <f t="shared" si="12"/>
        <v>0</v>
      </c>
    </row>
    <row r="342" spans="1:6" x14ac:dyDescent="0.25">
      <c r="A342" s="33">
        <f>'Hlášení počtu přípojek'!I104</f>
        <v>1045</v>
      </c>
      <c r="B342" s="32" t="str">
        <f>'Hlášení počtu přípojek'!J104</f>
        <v>TVP Rozrywka</v>
      </c>
      <c r="C342" s="72">
        <f>'Hlášení počtu přípojek'!K104</f>
        <v>0</v>
      </c>
      <c r="D342" s="75">
        <f>'Hlášení počtu přípojek'!L104</f>
        <v>0</v>
      </c>
      <c r="E342" s="79">
        <f t="shared" si="11"/>
        <v>0</v>
      </c>
      <c r="F342" s="81">
        <f t="shared" si="12"/>
        <v>0</v>
      </c>
    </row>
    <row r="343" spans="1:6" x14ac:dyDescent="0.25">
      <c r="A343" s="33">
        <f>'Hlášení počtu přípojek'!I105</f>
        <v>1046</v>
      </c>
      <c r="B343" s="32" t="str">
        <f>'Hlášení počtu přípojek'!J105</f>
        <v>TVP Sport</v>
      </c>
      <c r="C343" s="72">
        <f>'Hlášení počtu přípojek'!K105</f>
        <v>0</v>
      </c>
      <c r="D343" s="75">
        <f>'Hlášení počtu přípojek'!L105</f>
        <v>0</v>
      </c>
      <c r="E343" s="79">
        <f t="shared" si="11"/>
        <v>0</v>
      </c>
      <c r="F343" s="81">
        <f t="shared" si="12"/>
        <v>0</v>
      </c>
    </row>
    <row r="344" spans="1:6" x14ac:dyDescent="0.25">
      <c r="A344" s="33">
        <f>'Hlášení počtu přípojek'!I106</f>
        <v>1217</v>
      </c>
      <c r="B344" s="32" t="str">
        <f>'Hlášení počtu přípojek'!J106</f>
        <v>TVS</v>
      </c>
      <c r="C344" s="72">
        <f>'Hlášení počtu přípojek'!K106</f>
        <v>0</v>
      </c>
      <c r="D344" s="75">
        <f>'Hlášení počtu přípojek'!L106</f>
        <v>0</v>
      </c>
      <c r="E344" s="79">
        <f t="shared" si="11"/>
        <v>0</v>
      </c>
      <c r="F344" s="81">
        <f t="shared" si="12"/>
        <v>0</v>
      </c>
    </row>
    <row r="345" spans="1:6" x14ac:dyDescent="0.25">
      <c r="A345" s="33">
        <f>'Hlášení počtu přípojek'!I107</f>
        <v>1182</v>
      </c>
      <c r="B345" s="32" t="str">
        <f>'Hlášení počtu přípojek'!J107</f>
        <v>Ukraine 24</v>
      </c>
      <c r="C345" s="72">
        <f>'Hlášení počtu přípojek'!K107</f>
        <v>0</v>
      </c>
      <c r="D345" s="75">
        <f>'Hlášení počtu přípojek'!L107</f>
        <v>0</v>
      </c>
      <c r="E345" s="79">
        <f t="shared" si="11"/>
        <v>0</v>
      </c>
      <c r="F345" s="81">
        <f t="shared" si="12"/>
        <v>0</v>
      </c>
    </row>
    <row r="346" spans="1:6" x14ac:dyDescent="0.25">
      <c r="A346" s="33">
        <f>'Hlášení počtu přípojek'!I108</f>
        <v>1183</v>
      </c>
      <c r="B346" s="32" t="str">
        <f>'Hlášení počtu přípojek'!J108</f>
        <v>Unire Sat</v>
      </c>
      <c r="C346" s="72">
        <f>'Hlášení počtu přípojek'!K108</f>
        <v>0</v>
      </c>
      <c r="D346" s="75">
        <f>'Hlášení počtu přípojek'!L108</f>
        <v>0</v>
      </c>
      <c r="E346" s="79">
        <f t="shared" si="11"/>
        <v>0</v>
      </c>
      <c r="F346" s="81">
        <f t="shared" si="12"/>
        <v>0</v>
      </c>
    </row>
    <row r="347" spans="1:6" x14ac:dyDescent="0.25">
      <c r="A347" s="33">
        <f>'Hlášení počtu přípojek'!I109</f>
        <v>1047</v>
      </c>
      <c r="B347" s="32" t="str">
        <f>'Hlášení počtu přípojek'!J109</f>
        <v>Universal Channel</v>
      </c>
      <c r="C347" s="72">
        <f>'Hlášení počtu přípojek'!K109</f>
        <v>0</v>
      </c>
      <c r="D347" s="75">
        <f>'Hlášení počtu přípojek'!L109</f>
        <v>0</v>
      </c>
      <c r="E347" s="79">
        <f t="shared" si="11"/>
        <v>0</v>
      </c>
      <c r="F347" s="81">
        <f t="shared" si="12"/>
        <v>0</v>
      </c>
    </row>
    <row r="348" spans="1:6" x14ac:dyDescent="0.25">
      <c r="A348" s="33">
        <f>'Hlášení počtu přípojek'!I110</f>
        <v>1184</v>
      </c>
      <c r="B348" s="32" t="str">
        <f>'Hlášení počtu přípojek'!J110</f>
        <v>UP Network</v>
      </c>
      <c r="C348" s="72">
        <f>'Hlášení počtu přípojek'!K110</f>
        <v>0</v>
      </c>
      <c r="D348" s="75">
        <f>'Hlášení počtu přípojek'!L110</f>
        <v>0</v>
      </c>
      <c r="E348" s="79">
        <f t="shared" si="11"/>
        <v>0</v>
      </c>
      <c r="F348" s="81">
        <f t="shared" si="12"/>
        <v>0</v>
      </c>
    </row>
    <row r="349" spans="1:6" x14ac:dyDescent="0.25">
      <c r="A349" s="33">
        <f>'Hlášení počtu přípojek'!I111</f>
        <v>1185</v>
      </c>
      <c r="B349" s="32" t="str">
        <f>'Hlášení počtu přípojek'!J111</f>
        <v>UPC Show</v>
      </c>
      <c r="C349" s="72">
        <f>'Hlášení počtu přípojek'!K111</f>
        <v>0</v>
      </c>
      <c r="D349" s="75">
        <f>'Hlášení počtu přípojek'!L111</f>
        <v>0</v>
      </c>
      <c r="E349" s="79">
        <f t="shared" si="11"/>
        <v>0</v>
      </c>
      <c r="F349" s="81">
        <f t="shared" si="12"/>
        <v>0</v>
      </c>
    </row>
    <row r="350" spans="1:6" x14ac:dyDescent="0.25">
      <c r="A350" s="33">
        <f>'Hlášení počtu přípojek'!I112</f>
        <v>1218</v>
      </c>
      <c r="B350" s="32" t="str">
        <f>'Hlášení počtu přípojek'!J112</f>
        <v>uTV</v>
      </c>
      <c r="C350" s="72">
        <f>'Hlášení počtu přípojek'!K112</f>
        <v>0</v>
      </c>
      <c r="D350" s="75">
        <f>'Hlášení počtu přípojek'!L112</f>
        <v>0</v>
      </c>
      <c r="E350" s="79">
        <f t="shared" si="11"/>
        <v>0</v>
      </c>
      <c r="F350" s="81">
        <f t="shared" si="12"/>
        <v>0</v>
      </c>
    </row>
    <row r="351" spans="1:6" x14ac:dyDescent="0.25">
      <c r="A351" s="33">
        <f>'Hlášení počtu přípojek'!I113</f>
        <v>1186</v>
      </c>
      <c r="B351" s="32" t="str">
        <f>'Hlášení počtu přípojek'!J113</f>
        <v>V1</v>
      </c>
      <c r="C351" s="72">
        <f>'Hlášení počtu přípojek'!K113</f>
        <v>0</v>
      </c>
      <c r="D351" s="75">
        <f>'Hlášení počtu přípojek'!L113</f>
        <v>0</v>
      </c>
      <c r="E351" s="79">
        <f t="shared" si="11"/>
        <v>0</v>
      </c>
      <c r="F351" s="81">
        <f t="shared" si="12"/>
        <v>0</v>
      </c>
    </row>
    <row r="352" spans="1:6" x14ac:dyDescent="0.25">
      <c r="A352" s="33">
        <f>'Hlášení počtu přípojek'!I114</f>
        <v>1049</v>
      </c>
      <c r="B352" s="32" t="str">
        <f>'Hlášení počtu přípojek'!J114</f>
        <v>VH 1</v>
      </c>
      <c r="C352" s="72">
        <f>'Hlášení počtu přípojek'!K114</f>
        <v>0</v>
      </c>
      <c r="D352" s="75">
        <f>'Hlášení počtu přípojek'!L114</f>
        <v>0</v>
      </c>
      <c r="E352" s="79">
        <f t="shared" si="11"/>
        <v>0</v>
      </c>
      <c r="F352" s="81">
        <f t="shared" si="12"/>
        <v>0</v>
      </c>
    </row>
    <row r="353" spans="1:6" x14ac:dyDescent="0.25">
      <c r="A353" s="33">
        <f>'Hlášení počtu přípojek'!I115</f>
        <v>1050</v>
      </c>
      <c r="B353" s="32" t="str">
        <f>'Hlášení počtu přípojek'!J115</f>
        <v>VH 1 Classic</v>
      </c>
      <c r="C353" s="72">
        <f>'Hlášení počtu přípojek'!K115</f>
        <v>0</v>
      </c>
      <c r="D353" s="75">
        <f>'Hlášení počtu přípojek'!L115</f>
        <v>0</v>
      </c>
      <c r="E353" s="79">
        <f t="shared" si="11"/>
        <v>0</v>
      </c>
      <c r="F353" s="81">
        <f t="shared" si="12"/>
        <v>0</v>
      </c>
    </row>
    <row r="354" spans="1:6" x14ac:dyDescent="0.25">
      <c r="A354" s="33">
        <f>'Hlášení počtu přípojek'!I116</f>
        <v>1051</v>
      </c>
      <c r="B354" s="32" t="str">
        <f>'Hlášení počtu přípojek'!J116</f>
        <v>VH 1 Europe</v>
      </c>
      <c r="C354" s="72">
        <f>'Hlášení počtu přípojek'!K116</f>
        <v>0</v>
      </c>
      <c r="D354" s="75">
        <f>'Hlášení počtu přípojek'!L116</f>
        <v>0</v>
      </c>
      <c r="E354" s="79">
        <f t="shared" si="11"/>
        <v>0</v>
      </c>
      <c r="F354" s="81">
        <f t="shared" si="12"/>
        <v>0</v>
      </c>
    </row>
    <row r="355" spans="1:6" x14ac:dyDescent="0.25">
      <c r="A355" s="33">
        <f>'Hlášení počtu přípojek'!I117</f>
        <v>1052</v>
      </c>
      <c r="B355" s="32" t="str">
        <f>'Hlášení počtu přípojek'!J117</f>
        <v>Viasat Explorer</v>
      </c>
      <c r="C355" s="72">
        <f>'Hlášení počtu přípojek'!K117</f>
        <v>0</v>
      </c>
      <c r="D355" s="75">
        <f>'Hlášení počtu přípojek'!L117</f>
        <v>0</v>
      </c>
      <c r="E355" s="79">
        <f t="shared" si="11"/>
        <v>0</v>
      </c>
      <c r="F355" s="81">
        <f t="shared" si="12"/>
        <v>0</v>
      </c>
    </row>
    <row r="356" spans="1:6" x14ac:dyDescent="0.25">
      <c r="A356" s="33">
        <f>'Hlášení počtu přípojek'!I118</f>
        <v>1053</v>
      </c>
      <c r="B356" s="32" t="str">
        <f>'Hlášení počtu přípojek'!J118</f>
        <v>Viasat Explorer/Spice</v>
      </c>
      <c r="C356" s="72">
        <f>'Hlášení počtu přípojek'!K118</f>
        <v>0</v>
      </c>
      <c r="D356" s="75">
        <f>'Hlášení počtu přípojek'!L118</f>
        <v>0</v>
      </c>
      <c r="E356" s="79">
        <f t="shared" si="11"/>
        <v>0</v>
      </c>
      <c r="F356" s="81">
        <f t="shared" si="12"/>
        <v>0</v>
      </c>
    </row>
    <row r="357" spans="1:6" x14ac:dyDescent="0.25">
      <c r="A357" s="33">
        <f>'Hlášení počtu přípojek'!I119</f>
        <v>1054</v>
      </c>
      <c r="B357" s="32" t="str">
        <f>'Hlášení počtu přípojek'!J119</f>
        <v>Viasat History</v>
      </c>
      <c r="C357" s="72">
        <f>'Hlášení počtu přípojek'!K119</f>
        <v>0</v>
      </c>
      <c r="D357" s="75">
        <f>'Hlášení počtu přípojek'!L119</f>
        <v>0</v>
      </c>
      <c r="E357" s="79">
        <f t="shared" si="11"/>
        <v>0</v>
      </c>
      <c r="F357" s="81">
        <f t="shared" si="12"/>
        <v>0</v>
      </c>
    </row>
    <row r="358" spans="1:6" x14ac:dyDescent="0.25">
      <c r="A358" s="33">
        <f>'Hlášení počtu přípojek'!I120</f>
        <v>1055</v>
      </c>
      <c r="B358" s="32" t="str">
        <f>'Hlášení počtu přípojek'!J120</f>
        <v>Viasat Nature</v>
      </c>
      <c r="C358" s="72">
        <f>'Hlášení počtu přípojek'!K120</f>
        <v>0</v>
      </c>
      <c r="D358" s="75">
        <f>'Hlášení počtu přípojek'!L120</f>
        <v>0</v>
      </c>
      <c r="E358" s="79">
        <f t="shared" si="11"/>
        <v>0</v>
      </c>
      <c r="F358" s="81">
        <f t="shared" si="12"/>
        <v>0</v>
      </c>
    </row>
    <row r="359" spans="1:6" x14ac:dyDescent="0.25">
      <c r="A359" s="33">
        <f>'Hlášení počtu přípojek'!I121</f>
        <v>1061</v>
      </c>
      <c r="B359" s="32" t="str">
        <f>'Hlášení počtu přípojek'!J121</f>
        <v>VOX</v>
      </c>
      <c r="C359" s="72">
        <f>'Hlášení počtu přípojek'!K121</f>
        <v>0</v>
      </c>
      <c r="D359" s="75">
        <f>'Hlášení počtu přípojek'!L121</f>
        <v>0</v>
      </c>
      <c r="E359" s="79">
        <f t="shared" si="11"/>
        <v>0</v>
      </c>
      <c r="F359" s="81">
        <f t="shared" si="12"/>
        <v>0</v>
      </c>
    </row>
    <row r="360" spans="1:6" x14ac:dyDescent="0.25">
      <c r="A360" s="33">
        <f>'Hlášení počtu přípojek'!I122</f>
        <v>1062</v>
      </c>
      <c r="B360" s="32" t="str">
        <f>'Hlášení počtu přípojek'!J122</f>
        <v>Vremja</v>
      </c>
      <c r="C360" s="72">
        <f>'Hlášení počtu přípojek'!K122</f>
        <v>0</v>
      </c>
      <c r="D360" s="75">
        <f>'Hlášení počtu přípojek'!L122</f>
        <v>0</v>
      </c>
      <c r="E360" s="79">
        <f t="shared" si="11"/>
        <v>0</v>
      </c>
      <c r="F360" s="81">
        <f t="shared" si="12"/>
        <v>0</v>
      </c>
    </row>
    <row r="361" spans="1:6" x14ac:dyDescent="0.25">
      <c r="A361" s="33">
        <f>'Hlášení počtu přípojek'!I123</f>
        <v>1187</v>
      </c>
      <c r="B361" s="32" t="str">
        <f>'Hlášení počtu přípojek'!J123</f>
        <v>VTV1</v>
      </c>
      <c r="C361" s="72">
        <f>'Hlášení počtu přípojek'!K123</f>
        <v>0</v>
      </c>
      <c r="D361" s="75">
        <f>'Hlášení počtu přípojek'!L123</f>
        <v>0</v>
      </c>
      <c r="E361" s="79">
        <f t="shared" si="11"/>
        <v>0</v>
      </c>
      <c r="F361" s="81">
        <f t="shared" si="12"/>
        <v>0</v>
      </c>
    </row>
    <row r="362" spans="1:6" x14ac:dyDescent="0.25">
      <c r="A362" s="33">
        <f>'Hlášení počtu přípojek'!I124</f>
        <v>1188</v>
      </c>
      <c r="B362" s="32" t="str">
        <f>'Hlášení počtu přípojek'!J124</f>
        <v>VTV3</v>
      </c>
      <c r="C362" s="72">
        <f>'Hlášení počtu přípojek'!K124</f>
        <v>0</v>
      </c>
      <c r="D362" s="75">
        <f>'Hlášení počtu přípojek'!L124</f>
        <v>0</v>
      </c>
      <c r="E362" s="79">
        <f t="shared" si="11"/>
        <v>0</v>
      </c>
      <c r="F362" s="81">
        <f t="shared" si="12"/>
        <v>0</v>
      </c>
    </row>
    <row r="363" spans="1:6" x14ac:dyDescent="0.25">
      <c r="A363" s="33">
        <f>'Hlášení počtu přípojek'!I125</f>
        <v>1064</v>
      </c>
      <c r="B363" s="32" t="str">
        <f>'Hlášení počtu přípojek'!J125</f>
        <v>WAU</v>
      </c>
      <c r="C363" s="72">
        <f>'Hlášení počtu přípojek'!K125</f>
        <v>0</v>
      </c>
      <c r="D363" s="75">
        <f>'Hlášení počtu přípojek'!L125</f>
        <v>0</v>
      </c>
      <c r="E363" s="79">
        <f t="shared" si="11"/>
        <v>0</v>
      </c>
      <c r="F363" s="81">
        <f t="shared" si="12"/>
        <v>0</v>
      </c>
    </row>
    <row r="364" spans="1:6" x14ac:dyDescent="0.25">
      <c r="A364" s="33">
        <f>'Hlášení počtu přípojek'!I126</f>
        <v>1240</v>
      </c>
      <c r="B364" s="32" t="str">
        <f>'Hlášení počtu přípojek'!J126</f>
        <v>WDR</v>
      </c>
      <c r="C364" s="72">
        <f>'Hlášení počtu přípojek'!K126</f>
        <v>0</v>
      </c>
      <c r="D364" s="75">
        <f>'Hlášení počtu přípojek'!L126</f>
        <v>0</v>
      </c>
      <c r="E364" s="79">
        <f t="shared" si="11"/>
        <v>0</v>
      </c>
      <c r="F364" s="81">
        <f t="shared" si="12"/>
        <v>0</v>
      </c>
    </row>
    <row r="365" spans="1:6" x14ac:dyDescent="0.25">
      <c r="A365" s="33">
        <f>'Hlášení počtu přípojek'!I127</f>
        <v>1190</v>
      </c>
      <c r="B365" s="32" t="str">
        <f>'Hlášení počtu přípojek'!J127</f>
        <v>World Fashion Channel</v>
      </c>
      <c r="C365" s="72">
        <f>'Hlášení počtu přípojek'!K127</f>
        <v>0</v>
      </c>
      <c r="D365" s="75">
        <f>'Hlášení počtu přípojek'!L127</f>
        <v>0</v>
      </c>
      <c r="E365" s="79">
        <f t="shared" si="11"/>
        <v>0</v>
      </c>
      <c r="F365" s="81">
        <f t="shared" si="12"/>
        <v>0</v>
      </c>
    </row>
    <row r="366" spans="1:6" x14ac:dyDescent="0.25">
      <c r="A366" s="33">
        <f>'Hlášení počtu přípojek'!I128</f>
        <v>1191</v>
      </c>
      <c r="B366" s="32" t="str">
        <f>'Hlášení počtu přípojek'!J128</f>
        <v>X-MO</v>
      </c>
      <c r="C366" s="72">
        <f>'Hlášení počtu přípojek'!K128</f>
        <v>0</v>
      </c>
      <c r="D366" s="75">
        <f>'Hlášení počtu přípojek'!L128</f>
        <v>0</v>
      </c>
      <c r="E366" s="79">
        <f t="shared" si="11"/>
        <v>0</v>
      </c>
      <c r="F366" s="81">
        <f t="shared" si="12"/>
        <v>0</v>
      </c>
    </row>
    <row r="367" spans="1:6" x14ac:dyDescent="0.25">
      <c r="A367" s="33">
        <f>'Hlášení počtu přípojek'!I129</f>
        <v>1193</v>
      </c>
      <c r="B367" s="32" t="str">
        <f>'Hlášení počtu přípojek'!J129</f>
        <v>ZAK TV</v>
      </c>
      <c r="C367" s="72">
        <f>'Hlášení počtu přípojek'!K129</f>
        <v>0</v>
      </c>
      <c r="D367" s="75">
        <f>'Hlášení počtu přípojek'!L129</f>
        <v>0</v>
      </c>
      <c r="E367" s="79">
        <f t="shared" si="11"/>
        <v>0</v>
      </c>
      <c r="F367" s="81">
        <f t="shared" si="12"/>
        <v>0</v>
      </c>
    </row>
    <row r="368" spans="1:6" x14ac:dyDescent="0.25">
      <c r="A368" s="33">
        <f>'Hlášení počtu přípojek'!I130</f>
        <v>1068</v>
      </c>
      <c r="B368" s="32" t="str">
        <f>'Hlášení počtu přípojek'!J130</f>
        <v>ZDF</v>
      </c>
      <c r="C368" s="72">
        <f>'Hlášení počtu přípojek'!K130</f>
        <v>0</v>
      </c>
      <c r="D368" s="75">
        <f>'Hlášení počtu přípojek'!L130</f>
        <v>0</v>
      </c>
      <c r="E368" s="79">
        <f t="shared" si="11"/>
        <v>0</v>
      </c>
      <c r="F368" s="81">
        <f t="shared" si="12"/>
        <v>0</v>
      </c>
    </row>
    <row r="369" spans="1:8" x14ac:dyDescent="0.25">
      <c r="A369" s="33">
        <f>'Hlášení počtu přípojek'!I131</f>
        <v>1069</v>
      </c>
      <c r="B369" s="32" t="str">
        <f>'Hlášení počtu přípojek'!J131</f>
        <v>ZDF doku</v>
      </c>
      <c r="C369" s="72">
        <f>'Hlášení počtu přípojek'!K131</f>
        <v>0</v>
      </c>
      <c r="D369" s="75">
        <f>'Hlášení počtu přípojek'!L131</f>
        <v>0</v>
      </c>
      <c r="E369" s="79">
        <f t="shared" si="11"/>
        <v>0</v>
      </c>
      <c r="F369" s="81">
        <f t="shared" si="12"/>
        <v>0</v>
      </c>
    </row>
    <row r="370" spans="1:8" x14ac:dyDescent="0.25">
      <c r="A370" s="33">
        <f>'Hlášení počtu přípojek'!I132</f>
        <v>1070</v>
      </c>
      <c r="B370" s="32" t="str">
        <f>'Hlášení počtu přípojek'!J132</f>
        <v>ZDF info</v>
      </c>
      <c r="C370" s="72">
        <f>'Hlášení počtu přípojek'!K132</f>
        <v>0</v>
      </c>
      <c r="D370" s="75">
        <f>'Hlášení počtu přípojek'!L132</f>
        <v>0</v>
      </c>
      <c r="E370" s="79">
        <f t="shared" si="11"/>
        <v>0</v>
      </c>
      <c r="F370" s="81">
        <f t="shared" si="12"/>
        <v>0</v>
      </c>
    </row>
    <row r="371" spans="1:8" x14ac:dyDescent="0.25">
      <c r="A371" s="33">
        <f>'Hlášení počtu přípojek'!I133</f>
        <v>1072</v>
      </c>
      <c r="B371" s="32" t="str">
        <f>'Hlášení počtu přípojek'!J133</f>
        <v>ZDF neo</v>
      </c>
      <c r="C371" s="72">
        <f>'Hlášení počtu přípojek'!K133</f>
        <v>0</v>
      </c>
      <c r="D371" s="75">
        <f>'Hlášení počtu přípojek'!L133</f>
        <v>0</v>
      </c>
      <c r="E371" s="79">
        <f t="shared" si="11"/>
        <v>0</v>
      </c>
      <c r="F371" s="81">
        <f t="shared" si="12"/>
        <v>0</v>
      </c>
    </row>
    <row r="372" spans="1:8" x14ac:dyDescent="0.25">
      <c r="A372" s="33">
        <f>'Hlášení počtu přípojek'!I134</f>
        <v>1241</v>
      </c>
      <c r="B372" s="32" t="str">
        <f>'Hlášení počtu přípojek'!J134</f>
        <v>ZKTV</v>
      </c>
      <c r="C372" s="72">
        <f>'Hlášení počtu přípojek'!K134</f>
        <v>0</v>
      </c>
      <c r="D372" s="75">
        <f>'Hlášení počtu přípojek'!L134</f>
        <v>0</v>
      </c>
      <c r="E372" s="79">
        <f t="shared" si="11"/>
        <v>0</v>
      </c>
      <c r="F372" s="81">
        <f t="shared" si="12"/>
        <v>0</v>
      </c>
    </row>
    <row r="373" spans="1:8" x14ac:dyDescent="0.25">
      <c r="A373" s="33">
        <f>'Hlášení počtu přípojek'!I135</f>
        <v>963</v>
      </c>
      <c r="B373" s="32" t="str">
        <f>'Hlášení počtu přípojek'!J135</f>
        <v>Zone Reality</v>
      </c>
      <c r="C373" s="72">
        <f>'Hlášení počtu přípojek'!K135</f>
        <v>0</v>
      </c>
      <c r="D373" s="75">
        <f>'Hlášení počtu přípojek'!L135</f>
        <v>0</v>
      </c>
      <c r="E373" s="79">
        <f t="shared" si="11"/>
        <v>0</v>
      </c>
      <c r="F373" s="81">
        <f t="shared" si="12"/>
        <v>0</v>
      </c>
    </row>
    <row r="374" spans="1:8" x14ac:dyDescent="0.25">
      <c r="A374" s="35"/>
      <c r="B374" s="36">
        <f>'Hlášení počtu přípojek'!B140</f>
        <v>0</v>
      </c>
      <c r="C374" s="73">
        <f>'Hlášení počtu přípojek'!C140</f>
        <v>0</v>
      </c>
      <c r="D374" s="76">
        <f>'Hlášení počtu přípojek'!D140</f>
        <v>0</v>
      </c>
      <c r="E374" s="83">
        <f t="shared" si="11"/>
        <v>0</v>
      </c>
      <c r="F374" s="82">
        <f t="shared" si="12"/>
        <v>0</v>
      </c>
    </row>
    <row r="375" spans="1:8" x14ac:dyDescent="0.25">
      <c r="A375" s="35"/>
      <c r="B375" s="36">
        <f>'Hlášení počtu přípojek'!B141</f>
        <v>0</v>
      </c>
      <c r="C375" s="73">
        <f>'Hlášení počtu přípojek'!C141</f>
        <v>0</v>
      </c>
      <c r="D375" s="76">
        <f>'Hlášení počtu přípojek'!D141</f>
        <v>0</v>
      </c>
      <c r="E375" s="83">
        <f t="shared" si="11"/>
        <v>0</v>
      </c>
      <c r="F375" s="82">
        <f t="shared" si="12"/>
        <v>0</v>
      </c>
    </row>
    <row r="376" spans="1:8" x14ac:dyDescent="0.25">
      <c r="A376" s="35"/>
      <c r="B376" s="36">
        <f>'Hlášení počtu přípojek'!B142</f>
        <v>0</v>
      </c>
      <c r="C376" s="73">
        <f>'Hlášení počtu přípojek'!C142</f>
        <v>0</v>
      </c>
      <c r="D376" s="76">
        <f>'Hlášení počtu přípojek'!D142</f>
        <v>0</v>
      </c>
      <c r="E376" s="83">
        <f t="shared" si="11"/>
        <v>0</v>
      </c>
      <c r="F376" s="82">
        <f t="shared" si="12"/>
        <v>0</v>
      </c>
    </row>
    <row r="377" spans="1:8" x14ac:dyDescent="0.25">
      <c r="A377" s="35"/>
      <c r="B377" s="36">
        <f>'Hlášení počtu přípojek'!B143</f>
        <v>0</v>
      </c>
      <c r="C377" s="73">
        <f>'Hlášení počtu přípojek'!C143</f>
        <v>0</v>
      </c>
      <c r="D377" s="76">
        <f>'Hlášení počtu přípojek'!D143</f>
        <v>0</v>
      </c>
      <c r="E377" s="83">
        <f t="shared" si="11"/>
        <v>0</v>
      </c>
      <c r="F377" s="82">
        <f t="shared" si="12"/>
        <v>0</v>
      </c>
    </row>
    <row r="378" spans="1:8" x14ac:dyDescent="0.25">
      <c r="A378" s="35"/>
      <c r="B378" s="36">
        <f>'Hlášení počtu přípojek'!B144</f>
        <v>0</v>
      </c>
      <c r="C378" s="73">
        <f>'Hlášení počtu přípojek'!C144</f>
        <v>0</v>
      </c>
      <c r="D378" s="76">
        <f>'Hlášení počtu přípojek'!D144</f>
        <v>0</v>
      </c>
      <c r="E378" s="83">
        <f t="shared" si="11"/>
        <v>0</v>
      </c>
      <c r="F378" s="82">
        <f t="shared" si="12"/>
        <v>0</v>
      </c>
      <c r="H378" s="34"/>
    </row>
    <row r="379" spans="1:8" x14ac:dyDescent="0.25">
      <c r="A379" s="35"/>
      <c r="B379" s="36">
        <f>'Hlášení počtu přípojek'!B145</f>
        <v>0</v>
      </c>
      <c r="C379" s="73">
        <f>'Hlášení počtu přípojek'!C145</f>
        <v>0</v>
      </c>
      <c r="D379" s="76">
        <f>'Hlášení počtu přípojek'!D145</f>
        <v>0</v>
      </c>
      <c r="E379" s="83">
        <f t="shared" si="11"/>
        <v>0</v>
      </c>
      <c r="F379" s="82">
        <f t="shared" si="12"/>
        <v>0</v>
      </c>
      <c r="H379" s="34"/>
    </row>
    <row r="380" spans="1:8" x14ac:dyDescent="0.25">
      <c r="A380" s="35"/>
      <c r="B380" s="36">
        <f>'Hlášení počtu přípojek'!B146</f>
        <v>0</v>
      </c>
      <c r="C380" s="73">
        <f>'Hlášení počtu přípojek'!C146</f>
        <v>0</v>
      </c>
      <c r="D380" s="76">
        <f>'Hlášení počtu přípojek'!D146</f>
        <v>0</v>
      </c>
      <c r="E380" s="83">
        <f t="shared" si="11"/>
        <v>0</v>
      </c>
      <c r="F380" s="82">
        <f t="shared" si="12"/>
        <v>0</v>
      </c>
      <c r="H380" s="34"/>
    </row>
    <row r="381" spans="1:8" x14ac:dyDescent="0.25">
      <c r="A381" s="35"/>
      <c r="B381" s="36">
        <f>'Hlášení počtu přípojek'!B147</f>
        <v>0</v>
      </c>
      <c r="C381" s="73">
        <f>'Hlášení počtu přípojek'!C147</f>
        <v>0</v>
      </c>
      <c r="D381" s="76">
        <f>'Hlášení počtu přípojek'!D147</f>
        <v>0</v>
      </c>
      <c r="E381" s="83">
        <f t="shared" si="11"/>
        <v>0</v>
      </c>
      <c r="F381" s="82">
        <f t="shared" si="12"/>
        <v>0</v>
      </c>
      <c r="H381" s="34"/>
    </row>
    <row r="382" spans="1:8" x14ac:dyDescent="0.25">
      <c r="A382" s="35"/>
      <c r="B382" s="36">
        <f>'Hlášení počtu přípojek'!B148</f>
        <v>0</v>
      </c>
      <c r="C382" s="73">
        <f>'Hlášení počtu přípojek'!C148</f>
        <v>0</v>
      </c>
      <c r="D382" s="76">
        <f>'Hlášení počtu přípojek'!D148</f>
        <v>0</v>
      </c>
      <c r="E382" s="83">
        <f t="shared" si="11"/>
        <v>0</v>
      </c>
      <c r="F382" s="82">
        <f t="shared" si="12"/>
        <v>0</v>
      </c>
      <c r="H382" s="34"/>
    </row>
    <row r="383" spans="1:8" x14ac:dyDescent="0.25">
      <c r="A383" s="35"/>
      <c r="B383" s="36">
        <f>'Hlášení počtu přípojek'!B149</f>
        <v>0</v>
      </c>
      <c r="C383" s="73">
        <f>'Hlášení počtu přípojek'!C149</f>
        <v>0</v>
      </c>
      <c r="D383" s="76">
        <f>'Hlášení počtu přípojek'!D149</f>
        <v>0</v>
      </c>
      <c r="E383" s="83">
        <f t="shared" si="11"/>
        <v>0</v>
      </c>
      <c r="F383" s="82">
        <f t="shared" si="12"/>
        <v>0</v>
      </c>
    </row>
    <row r="384" spans="1:8" x14ac:dyDescent="0.25">
      <c r="A384" s="35"/>
      <c r="B384" s="36">
        <f>'Hlášení počtu přípojek'!F140</f>
        <v>0</v>
      </c>
      <c r="C384" s="73">
        <f>'Hlášení počtu přípojek'!G140</f>
        <v>0</v>
      </c>
      <c r="D384" s="76">
        <f>'Hlášení počtu přípojek'!H140</f>
        <v>0</v>
      </c>
      <c r="E384" s="83">
        <f t="shared" si="11"/>
        <v>0</v>
      </c>
      <c r="F384" s="82">
        <f t="shared" si="12"/>
        <v>0</v>
      </c>
    </row>
    <row r="385" spans="1:6" x14ac:dyDescent="0.25">
      <c r="A385" s="35"/>
      <c r="B385" s="36">
        <f>'Hlášení počtu přípojek'!F141</f>
        <v>0</v>
      </c>
      <c r="C385" s="73">
        <f>'Hlášení počtu přípojek'!G141</f>
        <v>0</v>
      </c>
      <c r="D385" s="76">
        <f>'Hlášení počtu přípojek'!H141</f>
        <v>0</v>
      </c>
      <c r="E385" s="83">
        <f t="shared" si="11"/>
        <v>0</v>
      </c>
      <c r="F385" s="82">
        <f t="shared" si="12"/>
        <v>0</v>
      </c>
    </row>
    <row r="386" spans="1:6" x14ac:dyDescent="0.25">
      <c r="A386" s="35"/>
      <c r="B386" s="36">
        <f>'Hlášení počtu přípojek'!F142</f>
        <v>0</v>
      </c>
      <c r="C386" s="73">
        <f>'Hlášení počtu přípojek'!G142</f>
        <v>0</v>
      </c>
      <c r="D386" s="76">
        <f>'Hlášení počtu přípojek'!H142</f>
        <v>0</v>
      </c>
      <c r="E386" s="83">
        <f t="shared" si="11"/>
        <v>0</v>
      </c>
      <c r="F386" s="82">
        <f t="shared" si="12"/>
        <v>0</v>
      </c>
    </row>
    <row r="387" spans="1:6" x14ac:dyDescent="0.25">
      <c r="A387" s="35"/>
      <c r="B387" s="36">
        <f>'Hlášení počtu přípojek'!F143</f>
        <v>0</v>
      </c>
      <c r="C387" s="73">
        <f>'Hlášení počtu přípojek'!G143</f>
        <v>0</v>
      </c>
      <c r="D387" s="76">
        <f>'Hlášení počtu přípojek'!H143</f>
        <v>0</v>
      </c>
      <c r="E387" s="83">
        <f t="shared" si="11"/>
        <v>0</v>
      </c>
      <c r="F387" s="82">
        <f t="shared" si="12"/>
        <v>0</v>
      </c>
    </row>
    <row r="388" spans="1:6" x14ac:dyDescent="0.25">
      <c r="A388" s="35"/>
      <c r="B388" s="36">
        <f>'Hlášení počtu přípojek'!F144</f>
        <v>0</v>
      </c>
      <c r="C388" s="73">
        <f>'Hlášení počtu přípojek'!G144</f>
        <v>0</v>
      </c>
      <c r="D388" s="76">
        <f>'Hlášení počtu přípojek'!H144</f>
        <v>0</v>
      </c>
      <c r="E388" s="83">
        <f t="shared" ref="E388:E403" si="13">C388+D388</f>
        <v>0</v>
      </c>
      <c r="F388" s="82">
        <f t="shared" si="12"/>
        <v>0</v>
      </c>
    </row>
    <row r="389" spans="1:6" x14ac:dyDescent="0.25">
      <c r="A389" s="35"/>
      <c r="B389" s="36">
        <f>'Hlášení počtu přípojek'!F145</f>
        <v>0</v>
      </c>
      <c r="C389" s="73">
        <f>'Hlášení počtu přípojek'!G145</f>
        <v>0</v>
      </c>
      <c r="D389" s="76">
        <f>'Hlášení počtu přípojek'!H145</f>
        <v>0</v>
      </c>
      <c r="E389" s="83">
        <f t="shared" si="13"/>
        <v>0</v>
      </c>
      <c r="F389" s="82">
        <f t="shared" si="12"/>
        <v>0</v>
      </c>
    </row>
    <row r="390" spans="1:6" x14ac:dyDescent="0.25">
      <c r="A390" s="35"/>
      <c r="B390" s="36">
        <f>'Hlášení počtu přípojek'!F146</f>
        <v>0</v>
      </c>
      <c r="C390" s="73">
        <f>'Hlášení počtu přípojek'!G146</f>
        <v>0</v>
      </c>
      <c r="D390" s="76">
        <f>'Hlášení počtu přípojek'!H146</f>
        <v>0</v>
      </c>
      <c r="E390" s="83">
        <f t="shared" si="13"/>
        <v>0</v>
      </c>
      <c r="F390" s="82">
        <f t="shared" si="12"/>
        <v>0</v>
      </c>
    </row>
    <row r="391" spans="1:6" x14ac:dyDescent="0.25">
      <c r="A391" s="35"/>
      <c r="B391" s="36">
        <f>'Hlášení počtu přípojek'!F147</f>
        <v>0</v>
      </c>
      <c r="C391" s="73">
        <f>'Hlášení počtu přípojek'!G147</f>
        <v>0</v>
      </c>
      <c r="D391" s="76">
        <f>'Hlášení počtu přípojek'!H147</f>
        <v>0</v>
      </c>
      <c r="E391" s="83">
        <f t="shared" si="13"/>
        <v>0</v>
      </c>
      <c r="F391" s="82">
        <f t="shared" si="12"/>
        <v>0</v>
      </c>
    </row>
    <row r="392" spans="1:6" x14ac:dyDescent="0.25">
      <c r="A392" s="35"/>
      <c r="B392" s="36">
        <f>'Hlášení počtu přípojek'!F148</f>
        <v>0</v>
      </c>
      <c r="C392" s="73">
        <f>'Hlášení počtu přípojek'!G148</f>
        <v>0</v>
      </c>
      <c r="D392" s="76">
        <f>'Hlášení počtu přípojek'!H148</f>
        <v>0</v>
      </c>
      <c r="E392" s="83">
        <f t="shared" si="13"/>
        <v>0</v>
      </c>
      <c r="F392" s="82">
        <f t="shared" si="12"/>
        <v>0</v>
      </c>
    </row>
    <row r="393" spans="1:6" x14ac:dyDescent="0.25">
      <c r="A393" s="35"/>
      <c r="B393" s="36">
        <f>'Hlášení počtu přípojek'!F149</f>
        <v>0</v>
      </c>
      <c r="C393" s="73">
        <f>'Hlášení počtu přípojek'!G149</f>
        <v>0</v>
      </c>
      <c r="D393" s="76">
        <f>'Hlášení počtu přípojek'!H149</f>
        <v>0</v>
      </c>
      <c r="E393" s="83">
        <f t="shared" si="13"/>
        <v>0</v>
      </c>
      <c r="F393" s="82">
        <f t="shared" si="12"/>
        <v>0</v>
      </c>
    </row>
    <row r="394" spans="1:6" x14ac:dyDescent="0.25">
      <c r="A394" s="35"/>
      <c r="B394" s="36">
        <f>'Hlášení počtu přípojek'!J140</f>
        <v>0</v>
      </c>
      <c r="C394" s="73">
        <f>'Hlášení počtu přípojek'!K140</f>
        <v>0</v>
      </c>
      <c r="D394" s="76">
        <f>'Hlášení počtu přípojek'!L140</f>
        <v>0</v>
      </c>
      <c r="E394" s="83">
        <f t="shared" si="13"/>
        <v>0</v>
      </c>
      <c r="F394" s="82">
        <f t="shared" ref="F394:F403" si="14">IF(C394&gt;=D394,C394,D394)</f>
        <v>0</v>
      </c>
    </row>
    <row r="395" spans="1:6" x14ac:dyDescent="0.25">
      <c r="A395" s="35"/>
      <c r="B395" s="36">
        <f>'Hlášení počtu přípojek'!J141</f>
        <v>0</v>
      </c>
      <c r="C395" s="73">
        <f>'Hlášení počtu přípojek'!K141</f>
        <v>0</v>
      </c>
      <c r="D395" s="76">
        <f>'Hlášení počtu přípojek'!L141</f>
        <v>0</v>
      </c>
      <c r="E395" s="83">
        <f t="shared" si="13"/>
        <v>0</v>
      </c>
      <c r="F395" s="82">
        <f t="shared" si="14"/>
        <v>0</v>
      </c>
    </row>
    <row r="396" spans="1:6" x14ac:dyDescent="0.25">
      <c r="A396" s="35"/>
      <c r="B396" s="36">
        <f>'Hlášení počtu přípojek'!J142</f>
        <v>0</v>
      </c>
      <c r="C396" s="73">
        <f>'Hlášení počtu přípojek'!K142</f>
        <v>0</v>
      </c>
      <c r="D396" s="76">
        <f>'Hlášení počtu přípojek'!L142</f>
        <v>0</v>
      </c>
      <c r="E396" s="83">
        <f t="shared" si="13"/>
        <v>0</v>
      </c>
      <c r="F396" s="82">
        <f t="shared" si="14"/>
        <v>0</v>
      </c>
    </row>
    <row r="397" spans="1:6" x14ac:dyDescent="0.25">
      <c r="A397" s="35"/>
      <c r="B397" s="36">
        <f>'Hlášení počtu přípojek'!J143</f>
        <v>0</v>
      </c>
      <c r="C397" s="73">
        <f>'Hlášení počtu přípojek'!K143</f>
        <v>0</v>
      </c>
      <c r="D397" s="76">
        <f>'Hlášení počtu přípojek'!L143</f>
        <v>0</v>
      </c>
      <c r="E397" s="83">
        <f t="shared" si="13"/>
        <v>0</v>
      </c>
      <c r="F397" s="82">
        <f t="shared" si="14"/>
        <v>0</v>
      </c>
    </row>
    <row r="398" spans="1:6" x14ac:dyDescent="0.25">
      <c r="A398" s="35"/>
      <c r="B398" s="36">
        <f>'Hlášení počtu přípojek'!J144</f>
        <v>0</v>
      </c>
      <c r="C398" s="73">
        <f>'Hlášení počtu přípojek'!K144</f>
        <v>0</v>
      </c>
      <c r="D398" s="76">
        <f>'Hlášení počtu přípojek'!L144</f>
        <v>0</v>
      </c>
      <c r="E398" s="83">
        <f t="shared" si="13"/>
        <v>0</v>
      </c>
      <c r="F398" s="82">
        <f t="shared" si="14"/>
        <v>0</v>
      </c>
    </row>
    <row r="399" spans="1:6" x14ac:dyDescent="0.25">
      <c r="A399" s="35"/>
      <c r="B399" s="36">
        <f>'Hlášení počtu přípojek'!J145</f>
        <v>0</v>
      </c>
      <c r="C399" s="73">
        <f>'Hlášení počtu přípojek'!K145</f>
        <v>0</v>
      </c>
      <c r="D399" s="76">
        <f>'Hlášení počtu přípojek'!L145</f>
        <v>0</v>
      </c>
      <c r="E399" s="83">
        <f t="shared" si="13"/>
        <v>0</v>
      </c>
      <c r="F399" s="82">
        <f t="shared" si="14"/>
        <v>0</v>
      </c>
    </row>
    <row r="400" spans="1:6" x14ac:dyDescent="0.25">
      <c r="A400" s="35"/>
      <c r="B400" s="36">
        <f>'Hlášení počtu přípojek'!J146</f>
        <v>0</v>
      </c>
      <c r="C400" s="73">
        <f>'Hlášení počtu přípojek'!K146</f>
        <v>0</v>
      </c>
      <c r="D400" s="76">
        <f>'Hlášení počtu přípojek'!L146</f>
        <v>0</v>
      </c>
      <c r="E400" s="83">
        <f t="shared" si="13"/>
        <v>0</v>
      </c>
      <c r="F400" s="82">
        <f t="shared" si="14"/>
        <v>0</v>
      </c>
    </row>
    <row r="401" spans="1:6" x14ac:dyDescent="0.25">
      <c r="A401" s="35"/>
      <c r="B401" s="36">
        <f>'Hlášení počtu přípojek'!J147</f>
        <v>0</v>
      </c>
      <c r="C401" s="73">
        <f>'Hlášení počtu přípojek'!K147</f>
        <v>0</v>
      </c>
      <c r="D401" s="76">
        <f>'Hlášení počtu přípojek'!L147</f>
        <v>0</v>
      </c>
      <c r="E401" s="83">
        <f t="shared" si="13"/>
        <v>0</v>
      </c>
      <c r="F401" s="82">
        <f t="shared" si="14"/>
        <v>0</v>
      </c>
    </row>
    <row r="402" spans="1:6" x14ac:dyDescent="0.25">
      <c r="A402" s="35"/>
      <c r="B402" s="36">
        <f>'Hlášení počtu přípojek'!J148</f>
        <v>0</v>
      </c>
      <c r="C402" s="73">
        <f>'Hlášení počtu přípojek'!K148</f>
        <v>0</v>
      </c>
      <c r="D402" s="76">
        <f>'Hlášení počtu přípojek'!L148</f>
        <v>0</v>
      </c>
      <c r="E402" s="83">
        <f t="shared" si="13"/>
        <v>0</v>
      </c>
      <c r="F402" s="82">
        <f t="shared" si="14"/>
        <v>0</v>
      </c>
    </row>
    <row r="403" spans="1:6" x14ac:dyDescent="0.25">
      <c r="A403" s="35"/>
      <c r="B403" s="36">
        <f>'Hlášení počtu přípojek'!J149</f>
        <v>0</v>
      </c>
      <c r="C403" s="73">
        <f>'Hlášení počtu přípojek'!K149</f>
        <v>0</v>
      </c>
      <c r="D403" s="76">
        <f>'Hlášení počtu přípojek'!L149</f>
        <v>0</v>
      </c>
      <c r="E403" s="83">
        <f t="shared" si="13"/>
        <v>0</v>
      </c>
      <c r="F403" s="82">
        <f t="shared" si="14"/>
        <v>0</v>
      </c>
    </row>
  </sheetData>
  <sheetProtection algorithmName="SHA-512" hashValue="BBcDl0LfxOGi3fyZ0xxUlSKhJlpJG+eA038SW+BPA3Zbpg1I9bt4Cc02lK1rDoUewPl4VEVHENHwI0JJrdyJKw==" saltValue="kwRlIPlx4RXcdQHiJcuIfw==" spinCount="100000" sheet="1" objects="1" scenario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O28"/>
  <sheetViews>
    <sheetView showGridLines="0" workbookViewId="0">
      <selection activeCell="G8" sqref="G8"/>
    </sheetView>
  </sheetViews>
  <sheetFormatPr defaultRowHeight="15" x14ac:dyDescent="0.25"/>
  <cols>
    <col min="1" max="1" width="48.140625" style="2" customWidth="1"/>
    <col min="2" max="2" width="10.5703125" style="2" customWidth="1"/>
    <col min="3" max="7" width="10.42578125" style="2" customWidth="1"/>
    <col min="8" max="16384" width="9.140625" style="2"/>
  </cols>
  <sheetData>
    <row r="1" spans="1:15" x14ac:dyDescent="0.25">
      <c r="A1" s="131" t="s">
        <v>207</v>
      </c>
      <c r="B1" s="131"/>
    </row>
    <row r="2" spans="1:15" x14ac:dyDescent="0.25">
      <c r="A2" s="13" t="s">
        <v>208</v>
      </c>
      <c r="B2" s="14" t="b">
        <f>IF(data!B22=1,"2010",IF(data!B22=2,"2011",IF(data!B22=3,"2012",IF(data!B22=4,"2013",IF(data!B22=5,"2014",IF(data!B22=6,"2015"))))))</f>
        <v>0</v>
      </c>
      <c r="C2" s="4"/>
      <c r="D2" s="4"/>
      <c r="E2" s="4"/>
      <c r="F2" s="4"/>
      <c r="G2" s="4"/>
    </row>
    <row r="3" spans="1:15" x14ac:dyDescent="0.25">
      <c r="A3" s="15"/>
      <c r="B3" s="16"/>
      <c r="C3" s="4"/>
      <c r="D3" s="4"/>
      <c r="E3" s="4"/>
      <c r="F3" s="4"/>
      <c r="G3" s="4"/>
      <c r="H3" s="4"/>
    </row>
    <row r="4" spans="1:15" x14ac:dyDescent="0.25">
      <c r="A4" s="15"/>
      <c r="B4" s="16"/>
      <c r="C4" s="4"/>
      <c r="D4" s="4"/>
      <c r="E4" s="4"/>
      <c r="F4" s="4"/>
      <c r="G4" s="4"/>
      <c r="H4" s="4"/>
    </row>
    <row r="5" spans="1:15" x14ac:dyDescent="0.25">
      <c r="A5" s="15" t="s">
        <v>209</v>
      </c>
      <c r="B5" s="16">
        <f>IF(data!$B$25=2,data!H12,IF(data!$B$25=3,data!I12,IF(data!$B$25=4,data!J12,IF(data!$B$25=5,data!K12,IF(data!$B$25=6,data!L12,IF(data!$B$25=7,data!M12,IF(data!$B$25=8,N12,IF(data!$B$25=9,O12))))))))</f>
        <v>4.8899999999999997</v>
      </c>
      <c r="D5" s="4"/>
      <c r="E5" s="4"/>
      <c r="F5" s="4"/>
      <c r="G5" s="4"/>
      <c r="H5" s="4"/>
    </row>
    <row r="6" spans="1:15" x14ac:dyDescent="0.25">
      <c r="A6" s="4"/>
      <c r="B6" s="4"/>
      <c r="C6" s="4"/>
      <c r="D6" s="4"/>
      <c r="E6" s="123" t="s">
        <v>210</v>
      </c>
      <c r="F6" s="123"/>
      <c r="G6" s="4">
        <f ca="1">IF(AND(data!$G$7,B25&gt;1),data!$G$7,"Pro tento rok neni cenik")</f>
        <v>4.8899999999999997</v>
      </c>
      <c r="H6" s="4"/>
    </row>
    <row r="7" spans="1:15" x14ac:dyDescent="0.25">
      <c r="A7" s="17"/>
      <c r="B7" s="4"/>
      <c r="C7" s="4"/>
      <c r="D7" s="4"/>
      <c r="E7" s="123" t="s">
        <v>211</v>
      </c>
      <c r="F7" s="123"/>
      <c r="G7" s="17">
        <f ca="1">OFFSET($H$10,$A$13-1,$B$25-2)</f>
        <v>4.8899999999999997</v>
      </c>
      <c r="H7" s="4"/>
    </row>
    <row r="8" spans="1:15" ht="15" customHeight="1" x14ac:dyDescent="0.25">
      <c r="A8" s="132" t="s">
        <v>212</v>
      </c>
      <c r="B8" s="18" t="s">
        <v>213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x14ac:dyDescent="0.25">
      <c r="A9" s="132"/>
      <c r="B9" s="18">
        <v>2010</v>
      </c>
      <c r="C9" s="18">
        <v>2011</v>
      </c>
      <c r="D9" s="18">
        <v>2012</v>
      </c>
      <c r="E9" s="18">
        <v>2013</v>
      </c>
      <c r="F9" s="18">
        <v>2014</v>
      </c>
      <c r="G9" s="18">
        <v>2015</v>
      </c>
      <c r="H9" s="18">
        <v>2016</v>
      </c>
      <c r="I9" s="18">
        <v>2017</v>
      </c>
      <c r="J9" s="18">
        <v>2018</v>
      </c>
      <c r="K9" s="18">
        <v>2019</v>
      </c>
      <c r="L9" s="18">
        <v>2020</v>
      </c>
      <c r="M9" s="18">
        <v>2021</v>
      </c>
      <c r="N9" s="18">
        <v>2022</v>
      </c>
      <c r="O9" s="18">
        <v>2023</v>
      </c>
    </row>
    <row r="10" spans="1:15" x14ac:dyDescent="0.25">
      <c r="A10" s="1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5">
      <c r="A11" s="20"/>
      <c r="B11" s="21"/>
      <c r="C11" s="21"/>
      <c r="D11" s="21"/>
      <c r="E11" s="21"/>
      <c r="F11" s="21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20" t="s">
        <v>356</v>
      </c>
      <c r="B12" s="21">
        <v>2.4</v>
      </c>
      <c r="C12" s="21">
        <v>3</v>
      </c>
      <c r="D12" s="21">
        <v>3.4</v>
      </c>
      <c r="E12" s="21">
        <v>3.9</v>
      </c>
      <c r="F12" s="21">
        <v>4.4000000000000004</v>
      </c>
      <c r="G12" s="19">
        <v>4.42</v>
      </c>
      <c r="H12" s="19">
        <v>4.43</v>
      </c>
      <c r="I12" s="19">
        <v>4.46</v>
      </c>
      <c r="J12" s="19">
        <v>4.57</v>
      </c>
      <c r="K12" s="19">
        <v>4.67</v>
      </c>
      <c r="L12" s="19">
        <v>3.98</v>
      </c>
      <c r="M12" s="84">
        <v>4.0999999999999996</v>
      </c>
      <c r="N12" s="84">
        <v>4.25</v>
      </c>
      <c r="O12" s="84">
        <v>4.8899999999999997</v>
      </c>
    </row>
    <row r="13" spans="1:15" x14ac:dyDescent="0.25">
      <c r="A13" s="22">
        <v>3</v>
      </c>
      <c r="B13" s="23"/>
      <c r="C13" s="23"/>
      <c r="D13" s="23"/>
      <c r="E13" s="23"/>
      <c r="F13" s="23"/>
      <c r="G13" s="4"/>
    </row>
    <row r="14" spans="1:15" x14ac:dyDescent="0.25">
      <c r="A14" s="23"/>
      <c r="B14" s="23"/>
      <c r="C14" s="23"/>
      <c r="D14" s="23"/>
      <c r="E14" s="23"/>
      <c r="F14" s="23"/>
      <c r="G14" s="4"/>
    </row>
    <row r="15" spans="1:15" x14ac:dyDescent="0.25">
      <c r="A15" s="24" t="s">
        <v>214</v>
      </c>
      <c r="B15" s="24" t="s">
        <v>215</v>
      </c>
      <c r="C15" s="24" t="s">
        <v>216</v>
      </c>
      <c r="D15" s="23"/>
      <c r="E15" s="23"/>
      <c r="F15" s="23"/>
      <c r="G15" s="4"/>
    </row>
    <row r="16" spans="1:15" x14ac:dyDescent="0.2">
      <c r="A16" s="25" t="s">
        <v>217</v>
      </c>
      <c r="B16" s="25" t="s">
        <v>218</v>
      </c>
      <c r="C16" s="26"/>
      <c r="D16" s="23"/>
      <c r="E16" s="23"/>
      <c r="F16" s="23"/>
      <c r="G16" s="4"/>
    </row>
    <row r="17" spans="1:7" x14ac:dyDescent="0.25">
      <c r="A17" s="20" t="s">
        <v>219</v>
      </c>
      <c r="B17" s="20">
        <v>2016</v>
      </c>
      <c r="C17" s="20" t="s">
        <v>220</v>
      </c>
      <c r="D17" s="23"/>
      <c r="E17" s="23"/>
      <c r="F17" s="23"/>
      <c r="G17" s="4"/>
    </row>
    <row r="18" spans="1:7" x14ac:dyDescent="0.25">
      <c r="A18" s="20" t="s">
        <v>221</v>
      </c>
      <c r="B18" s="20">
        <v>2017</v>
      </c>
      <c r="C18" s="20" t="s">
        <v>222</v>
      </c>
      <c r="D18" s="23"/>
      <c r="E18" s="23"/>
      <c r="F18" s="23"/>
      <c r="G18" s="4"/>
    </row>
    <row r="19" spans="1:7" x14ac:dyDescent="0.25">
      <c r="A19" s="20" t="s">
        <v>223</v>
      </c>
      <c r="B19" s="20">
        <v>2018</v>
      </c>
      <c r="C19" s="20" t="s">
        <v>224</v>
      </c>
      <c r="D19" s="23"/>
      <c r="E19" s="23"/>
      <c r="F19" s="23"/>
      <c r="G19" s="4"/>
    </row>
    <row r="20" spans="1:7" x14ac:dyDescent="0.25">
      <c r="A20" s="20" t="s">
        <v>225</v>
      </c>
      <c r="B20" s="20">
        <v>2019</v>
      </c>
      <c r="C20" s="20" t="s">
        <v>226</v>
      </c>
      <c r="D20" s="23"/>
      <c r="E20" s="23"/>
      <c r="F20" s="23"/>
      <c r="G20" s="4"/>
    </row>
    <row r="21" spans="1:7" x14ac:dyDescent="0.25">
      <c r="A21" s="27">
        <v>2</v>
      </c>
      <c r="B21" s="20">
        <v>2020</v>
      </c>
      <c r="C21" s="20" t="s">
        <v>227</v>
      </c>
      <c r="D21" s="23"/>
      <c r="E21" s="17"/>
      <c r="F21" s="23"/>
      <c r="G21" s="4"/>
    </row>
    <row r="22" spans="1:7" x14ac:dyDescent="0.25">
      <c r="A22" s="28"/>
      <c r="B22" s="20">
        <v>2021</v>
      </c>
      <c r="C22" s="20" t="s">
        <v>228</v>
      </c>
      <c r="D22" s="23"/>
      <c r="E22" s="17"/>
      <c r="F22" s="23"/>
      <c r="G22" s="4"/>
    </row>
    <row r="23" spans="1:7" x14ac:dyDescent="0.25">
      <c r="A23" s="26"/>
      <c r="B23" s="20">
        <v>2022</v>
      </c>
      <c r="C23" s="20" t="s">
        <v>229</v>
      </c>
      <c r="D23" s="23"/>
      <c r="E23" s="23"/>
      <c r="F23" s="23"/>
      <c r="G23" s="4"/>
    </row>
    <row r="24" spans="1:7" x14ac:dyDescent="0.25">
      <c r="A24" s="30"/>
      <c r="B24" s="20">
        <v>2023</v>
      </c>
      <c r="C24" s="20" t="s">
        <v>230</v>
      </c>
    </row>
    <row r="25" spans="1:7" x14ac:dyDescent="0.25">
      <c r="A25" s="30"/>
      <c r="B25" s="29">
        <v>9</v>
      </c>
      <c r="C25" s="20" t="s">
        <v>231</v>
      </c>
    </row>
    <row r="26" spans="1:7" x14ac:dyDescent="0.25">
      <c r="A26" s="30"/>
      <c r="B26" s="30"/>
      <c r="C26" s="20" t="s">
        <v>232</v>
      </c>
    </row>
    <row r="27" spans="1:7" x14ac:dyDescent="0.25">
      <c r="A27" s="30"/>
      <c r="B27" s="30"/>
      <c r="C27" s="20" t="s">
        <v>233</v>
      </c>
    </row>
    <row r="28" spans="1:7" x14ac:dyDescent="0.25">
      <c r="A28" s="30"/>
      <c r="B28" s="30"/>
      <c r="C28" s="20" t="s">
        <v>234</v>
      </c>
    </row>
  </sheetData>
  <mergeCells count="4">
    <mergeCell ref="A1:B1"/>
    <mergeCell ref="E6:F6"/>
    <mergeCell ref="E7:F7"/>
    <mergeCell ref="A8:A9"/>
  </mergeCells>
  <dataValidations xWindow="2750" yWindow="54198" count="1">
    <dataValidation type="whole" operator="greaterThanOrEqual" allowBlank="1" errorTitle="Chybná hodnota" error="Vložit lze pouze kladná celočíselná hodnota." sqref="B7:F7 C24:C28 C21:D22 A8:B22 A5:B5 B25 A23:XFD23 D5:XFD5 A6:XFD6 A1:XFD4 C8:IV20 H7:IV7 F21:IV22" xr:uid="{00000000-0002-0000-0200-000000000000}">
      <formula1>0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Hlášení počtu přípojek</vt:lpstr>
      <vt:lpstr>Seznam TV (jen pro čtení)</vt:lpstr>
      <vt:lpstr>data</vt:lpstr>
      <vt:lpstr>'Hlášení počtu přípojek'!Oblast_tisku</vt:lpstr>
      <vt:lpstr>pripojky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Hlášení počtu přípojek</dc:title>
  <dc:creator>Novák Ondřej</dc:creator>
  <cp:lastModifiedBy>Landová, Tereza</cp:lastModifiedBy>
  <cp:lastPrinted>2019-01-28T13:36:45Z</cp:lastPrinted>
  <dcterms:created xsi:type="dcterms:W3CDTF">2017-01-17T14:01:29Z</dcterms:created>
  <dcterms:modified xsi:type="dcterms:W3CDTF">2023-03-02T13:44:09Z</dcterms:modified>
</cp:coreProperties>
</file>